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 Abdrafikov\Desktop\Новая папка (2)\мп\чув\"/>
    </mc:Choice>
  </mc:AlternateContent>
  <bookViews>
    <workbookView xWindow="480" yWindow="135" windowWidth="27795" windowHeight="12015" activeTab="1"/>
  </bookViews>
  <sheets>
    <sheet name="Лист1" sheetId="1" r:id="rId1"/>
    <sheet name="Лист2" sheetId="3" r:id="rId2"/>
    <sheet name="копия с МП" sheetId="2" r:id="rId3"/>
  </sheets>
  <definedNames>
    <definedName name="_xlnm.Print_Titles" localSheetId="0">Лист1!$9:$9</definedName>
    <definedName name="_xlnm.Print_Area" localSheetId="2">'копия с МП'!$A$1:$L$61</definedName>
    <definedName name="_xlnm.Print_Area" localSheetId="1">Лист2!$A$1:$L$50</definedName>
  </definedNames>
  <calcPr calcId="152511"/>
</workbook>
</file>

<file path=xl/calcChain.xml><?xml version="1.0" encoding="utf-8"?>
<calcChain xmlns="http://schemas.openxmlformats.org/spreadsheetml/2006/main">
  <c r="J16" i="3" l="1"/>
  <c r="J43" i="3" l="1"/>
  <c r="K43" i="3" s="1"/>
  <c r="L43" i="3" s="1"/>
  <c r="K16" i="3"/>
  <c r="L16" i="3" s="1"/>
  <c r="J14" i="3"/>
  <c r="K14" i="3" s="1"/>
  <c r="L14" i="3" s="1"/>
  <c r="L12" i="3"/>
  <c r="J10" i="3"/>
  <c r="K10" i="3" s="1"/>
  <c r="L10" i="3" s="1"/>
  <c r="J7" i="3"/>
  <c r="K7" i="3" s="1"/>
  <c r="L7" i="3" s="1"/>
  <c r="L45" i="3" l="1"/>
  <c r="K45" i="3"/>
  <c r="J45" i="3"/>
  <c r="I45" i="3"/>
  <c r="H45" i="3"/>
  <c r="G45" i="3"/>
  <c r="N43" i="3"/>
  <c r="F43" i="3"/>
  <c r="F45" i="3" s="1"/>
  <c r="N42" i="3"/>
  <c r="N45" i="3" l="1"/>
  <c r="G19" i="3" l="1"/>
  <c r="H19" i="3"/>
  <c r="I19" i="3"/>
  <c r="J19" i="3"/>
  <c r="K19" i="3"/>
  <c r="L19" i="3"/>
  <c r="H48" i="3" l="1"/>
  <c r="I48" i="3"/>
  <c r="J48" i="3"/>
  <c r="K48" i="3"/>
  <c r="L48" i="3"/>
  <c r="G48" i="3"/>
  <c r="F48" i="3" l="1"/>
  <c r="N48" i="3"/>
  <c r="F22" i="3"/>
  <c r="F18" i="3"/>
  <c r="F17" i="3"/>
  <c r="F20" i="3" s="1"/>
  <c r="F16" i="3"/>
  <c r="F14" i="3"/>
  <c r="F12" i="3"/>
  <c r="F10" i="3"/>
  <c r="F7" i="3"/>
  <c r="F6" i="3"/>
  <c r="I8" i="3"/>
  <c r="J8" i="3"/>
  <c r="K8" i="3"/>
  <c r="L8" i="3"/>
  <c r="H8" i="3"/>
  <c r="L50" i="3"/>
  <c r="L41" i="3"/>
  <c r="L31" i="3"/>
  <c r="L27" i="3"/>
  <c r="L23" i="3"/>
  <c r="L20" i="3"/>
  <c r="L49" i="3" s="1"/>
  <c r="K50" i="3"/>
  <c r="K41" i="3"/>
  <c r="K31" i="3"/>
  <c r="K27" i="3"/>
  <c r="K23" i="3"/>
  <c r="K20" i="3"/>
  <c r="K49" i="3" s="1"/>
  <c r="J50" i="3"/>
  <c r="J41" i="3"/>
  <c r="J31" i="3"/>
  <c r="J27" i="3"/>
  <c r="J23" i="3"/>
  <c r="J20" i="3"/>
  <c r="J49" i="3" s="1"/>
  <c r="F19" i="3" l="1"/>
  <c r="L47" i="3"/>
  <c r="L52" i="3" s="1"/>
  <c r="L46" i="3"/>
  <c r="K47" i="3"/>
  <c r="K52" i="3" s="1"/>
  <c r="K46" i="3"/>
  <c r="J47" i="3"/>
  <c r="J52" i="3" s="1"/>
  <c r="J46" i="3"/>
  <c r="F8" i="3"/>
  <c r="I50" i="3"/>
  <c r="H50" i="3"/>
  <c r="G50" i="3"/>
  <c r="I41" i="3"/>
  <c r="H41" i="3"/>
  <c r="G41" i="3"/>
  <c r="N40" i="3"/>
  <c r="N39" i="3"/>
  <c r="F39" i="3"/>
  <c r="N38" i="3"/>
  <c r="N37" i="3"/>
  <c r="F37" i="3"/>
  <c r="N36" i="3"/>
  <c r="N35" i="3"/>
  <c r="F35" i="3"/>
  <c r="N34" i="3"/>
  <c r="N33" i="3"/>
  <c r="F33" i="3"/>
  <c r="N32" i="3"/>
  <c r="I31" i="3"/>
  <c r="I47" i="3" s="1"/>
  <c r="H31" i="3"/>
  <c r="G31" i="3"/>
  <c r="N30" i="3"/>
  <c r="N29" i="3"/>
  <c r="F29" i="3"/>
  <c r="N28" i="3"/>
  <c r="I27" i="3"/>
  <c r="H27" i="3"/>
  <c r="H47" i="3" s="1"/>
  <c r="G27" i="3"/>
  <c r="N26" i="3"/>
  <c r="F26" i="3"/>
  <c r="N25" i="3"/>
  <c r="F25" i="3"/>
  <c r="N24" i="3"/>
  <c r="I23" i="3"/>
  <c r="H23" i="3"/>
  <c r="G23" i="3"/>
  <c r="N22" i="3"/>
  <c r="N21" i="3"/>
  <c r="I20" i="3"/>
  <c r="I49" i="3" s="1"/>
  <c r="H20" i="3"/>
  <c r="H49" i="3" s="1"/>
  <c r="G20" i="3"/>
  <c r="N18" i="3"/>
  <c r="N17" i="3"/>
  <c r="F49" i="3"/>
  <c r="N16" i="3"/>
  <c r="N15" i="3"/>
  <c r="N14" i="3"/>
  <c r="N13" i="3"/>
  <c r="N12" i="3"/>
  <c r="N11" i="3"/>
  <c r="N10" i="3"/>
  <c r="F50" i="3"/>
  <c r="N9" i="3"/>
  <c r="G8" i="3"/>
  <c r="N7" i="3"/>
  <c r="N6" i="3"/>
  <c r="I21" i="2"/>
  <c r="J21" i="2"/>
  <c r="K21" i="2"/>
  <c r="L21" i="2"/>
  <c r="H21" i="2"/>
  <c r="G8" i="2"/>
  <c r="H8" i="2"/>
  <c r="I8" i="2"/>
  <c r="J8" i="2"/>
  <c r="K8" i="2"/>
  <c r="L8" i="2"/>
  <c r="L31" i="2"/>
  <c r="K31" i="2"/>
  <c r="J31" i="2"/>
  <c r="N31" i="2" s="1"/>
  <c r="I31" i="2"/>
  <c r="H31" i="2"/>
  <c r="G31" i="2"/>
  <c r="G39" i="2"/>
  <c r="H39" i="2"/>
  <c r="I39" i="2"/>
  <c r="J39" i="2"/>
  <c r="K39" i="2"/>
  <c r="L39" i="2"/>
  <c r="N39" i="2"/>
  <c r="G51" i="2"/>
  <c r="H51" i="2"/>
  <c r="I51" i="2"/>
  <c r="J51" i="2"/>
  <c r="K51" i="2"/>
  <c r="L51" i="2"/>
  <c r="G57" i="2"/>
  <c r="H57" i="2"/>
  <c r="I57" i="2"/>
  <c r="J57" i="2"/>
  <c r="K57" i="2"/>
  <c r="L57" i="2"/>
  <c r="N56" i="2"/>
  <c r="F56" i="2"/>
  <c r="N55" i="2"/>
  <c r="F55" i="2"/>
  <c r="N54" i="2"/>
  <c r="N53" i="2"/>
  <c r="F53" i="2"/>
  <c r="F57" i="2" s="1"/>
  <c r="N52" i="2"/>
  <c r="N50" i="2"/>
  <c r="N49" i="2"/>
  <c r="F49" i="2"/>
  <c r="N48" i="2"/>
  <c r="N47" i="2"/>
  <c r="F47" i="2"/>
  <c r="N46" i="2"/>
  <c r="N45" i="2"/>
  <c r="F45" i="2"/>
  <c r="N44" i="2"/>
  <c r="N43" i="2"/>
  <c r="F43" i="2"/>
  <c r="N42" i="2"/>
  <c r="N41" i="2"/>
  <c r="F41" i="2"/>
  <c r="N40" i="2"/>
  <c r="N30" i="2"/>
  <c r="N29" i="2"/>
  <c r="F29" i="2"/>
  <c r="N28" i="2"/>
  <c r="F28" i="2"/>
  <c r="N27" i="2"/>
  <c r="F27" i="2"/>
  <c r="F31" i="2" s="1"/>
  <c r="N26" i="2"/>
  <c r="G22" i="2"/>
  <c r="H22" i="2"/>
  <c r="I22" i="2"/>
  <c r="J22" i="2"/>
  <c r="K22" i="2"/>
  <c r="L22" i="2"/>
  <c r="G21" i="2"/>
  <c r="N20" i="2"/>
  <c r="F20" i="2"/>
  <c r="H46" i="3" l="1"/>
  <c r="F27" i="3"/>
  <c r="F47" i="3" s="1"/>
  <c r="I46" i="3"/>
  <c r="G47" i="3"/>
  <c r="G46" i="3"/>
  <c r="H52" i="3"/>
  <c r="F41" i="3"/>
  <c r="F23" i="3"/>
  <c r="I52" i="3"/>
  <c r="F31" i="3"/>
  <c r="N50" i="3"/>
  <c r="N19" i="3"/>
  <c r="N20" i="3"/>
  <c r="N23" i="3"/>
  <c r="N27" i="3"/>
  <c r="N31" i="3"/>
  <c r="N41" i="3"/>
  <c r="N8" i="3"/>
  <c r="G49" i="3"/>
  <c r="N49" i="3" s="1"/>
  <c r="N51" i="2"/>
  <c r="F51" i="2"/>
  <c r="J60" i="2"/>
  <c r="F14" i="2"/>
  <c r="N14" i="2"/>
  <c r="N9" i="2"/>
  <c r="N10" i="2"/>
  <c r="N11" i="2"/>
  <c r="N12" i="2"/>
  <c r="N13" i="2"/>
  <c r="N15" i="2"/>
  <c r="N16" i="2"/>
  <c r="N17" i="2"/>
  <c r="N18" i="2"/>
  <c r="N19" i="2"/>
  <c r="N23" i="2"/>
  <c r="N24" i="2"/>
  <c r="N32" i="2"/>
  <c r="N33" i="2"/>
  <c r="N34" i="2"/>
  <c r="N35" i="2"/>
  <c r="N36" i="2"/>
  <c r="N37" i="2"/>
  <c r="N38" i="2"/>
  <c r="N6" i="2"/>
  <c r="N7" i="2"/>
  <c r="F35" i="2"/>
  <c r="F37" i="2"/>
  <c r="F33" i="2"/>
  <c r="F39" i="2" s="1"/>
  <c r="G61" i="2"/>
  <c r="H61" i="2"/>
  <c r="I61" i="2"/>
  <c r="J61" i="2"/>
  <c r="K61" i="2"/>
  <c r="L61" i="2"/>
  <c r="G60" i="2"/>
  <c r="I60" i="2"/>
  <c r="K60" i="2"/>
  <c r="L60" i="2"/>
  <c r="H25" i="2"/>
  <c r="H58" i="2" s="1"/>
  <c r="I25" i="2"/>
  <c r="I58" i="2" s="1"/>
  <c r="J25" i="2"/>
  <c r="J58" i="2" s="1"/>
  <c r="K25" i="2"/>
  <c r="L25" i="2"/>
  <c r="L58" i="2" s="1"/>
  <c r="G25" i="2"/>
  <c r="G58" i="2" s="1"/>
  <c r="F24" i="2"/>
  <c r="F12" i="2"/>
  <c r="F16" i="2"/>
  <c r="F17" i="2"/>
  <c r="F22" i="2" s="1"/>
  <c r="F18" i="2"/>
  <c r="F10" i="2"/>
  <c r="F61" i="2" s="1"/>
  <c r="K58" i="2"/>
  <c r="F6" i="2"/>
  <c r="F7" i="2"/>
  <c r="F46" i="3" l="1"/>
  <c r="F52" i="3"/>
  <c r="G52" i="3"/>
  <c r="N47" i="3"/>
  <c r="N46" i="3"/>
  <c r="F21" i="2"/>
  <c r="L59" i="2"/>
  <c r="L63" i="2" s="1"/>
  <c r="H59" i="2"/>
  <c r="F60" i="2"/>
  <c r="N25" i="2"/>
  <c r="N57" i="2"/>
  <c r="I59" i="2"/>
  <c r="I63" i="2" s="1"/>
  <c r="N22" i="2"/>
  <c r="N61" i="2"/>
  <c r="G59" i="2"/>
  <c r="G63" i="2" s="1"/>
  <c r="H60" i="2"/>
  <c r="N60" i="2" s="1"/>
  <c r="N21" i="2"/>
  <c r="N8" i="2"/>
  <c r="K59" i="2"/>
  <c r="J59" i="2"/>
  <c r="J63" i="2" s="1"/>
  <c r="F25" i="2"/>
  <c r="F8" i="2"/>
  <c r="F58" i="2" s="1"/>
  <c r="H63" i="2" l="1"/>
  <c r="N58" i="2"/>
  <c r="N59" i="2"/>
  <c r="K63" i="2"/>
  <c r="F59" i="2"/>
  <c r="F63" i="2" s="1"/>
</calcChain>
</file>

<file path=xl/sharedStrings.xml><?xml version="1.0" encoding="utf-8"?>
<sst xmlns="http://schemas.openxmlformats.org/spreadsheetml/2006/main" count="1173" uniqueCount="464">
  <si>
    <t>ФУ Администрации МР Чишминский район РБ</t>
  </si>
  <si>
    <t>Форма по ОКУД 0503117</t>
  </si>
  <si>
    <t xml:space="preserve"> Отчет об исполнении бюджета</t>
  </si>
  <si>
    <t>на  1 сентября 2018 г.</t>
  </si>
  <si>
    <t xml:space="preserve"> 801122011009 Администрация СП Кара-Якуповский сельсовет Чишминский район</t>
  </si>
  <si>
    <t>Периодичность: месячная</t>
  </si>
  <si>
    <t/>
  </si>
  <si>
    <t>Ед.Изм.: руб.</t>
  </si>
  <si>
    <t>Код строки</t>
  </si>
  <si>
    <t>Код бюджетной классификации</t>
  </si>
  <si>
    <t>Утвержденные бюджетные назначения (2015)</t>
  </si>
  <si>
    <t>Исполнено</t>
  </si>
  <si>
    <t>Неисполненные назначения</t>
  </si>
  <si>
    <t>% испол-я</t>
  </si>
  <si>
    <t>1. Доходы бюджета - всего</t>
  </si>
  <si>
    <t>010</t>
  </si>
  <si>
    <t>\ \1</t>
  </si>
  <si>
    <t xml:space="preserve"> </t>
  </si>
  <si>
    <t>2. Расходы бюджета - всего</t>
  </si>
  <si>
    <t>200</t>
  </si>
  <si>
    <t>\\\\\ \1</t>
  </si>
  <si>
    <t>3 829 693,92</t>
  </si>
  <si>
    <t>1 833 399,42</t>
  </si>
  <si>
    <t>1 996 294,50</t>
  </si>
  <si>
    <t>47,87</t>
  </si>
  <si>
    <t>Коммунальное хозяйство</t>
  </si>
  <si>
    <t xml:space="preserve"> \0502\\\\\\\\\\\\ 011-1112\1 </t>
  </si>
  <si>
    <t>300 000,00</t>
  </si>
  <si>
    <t>17 589,45</t>
  </si>
  <si>
    <t>282 410,55</t>
  </si>
  <si>
    <t>5,86</t>
  </si>
  <si>
    <t>Муниципальная программа "Комплексное развитие территорий сельских поселений муниципального района Чишминский район Республики Башкортостан"</t>
  </si>
  <si>
    <t xml:space="preserve"> \0502\791\20\\\\\\\\\\ 011-1112\1 </t>
  </si>
  <si>
    <t>Подпрограмма "Жилищно-коммунальное хозяйство и благоустройство территории сельских поселений муниципального района Чишминский район"</t>
  </si>
  <si>
    <t xml:space="preserve"> \0502\791\20\3\\\\\\\\\ 011-1112\1 </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</si>
  <si>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</si>
  <si>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 xml:space="preserve"> \0502\791\20\3\02\74040\244\225.2\РП.67.12.1\\15015\\ 011-1112\1 </t>
  </si>
  <si>
    <t>Благоустройство</t>
  </si>
  <si>
    <t xml:space="preserve"> \0503\\\\\\\\\\\\ 011-1112\1 </t>
  </si>
  <si>
    <t>200 000,00</t>
  </si>
  <si>
    <t>21 853,41</t>
  </si>
  <si>
    <t>178 146,59</t>
  </si>
  <si>
    <t>10,93</t>
  </si>
  <si>
    <t xml:space="preserve"> \0503\791\20\\\\\\\\\\ 011-1112\1 </t>
  </si>
  <si>
    <t xml:space="preserve"> \0503\791\20\3\\\\\\\\\ 011-1112\1 </t>
  </si>
  <si>
    <t>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</si>
  <si>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 xml:space="preserve"> \0503\791\20\3\03\74040\244\223.6\РП.67.12.1\\15010\\ 011-1112\1 </t>
  </si>
  <si>
    <t>125 000,00</t>
  </si>
  <si>
    <t>103 146,59</t>
  </si>
  <si>
    <t>17,48</t>
  </si>
  <si>
    <t xml:space="preserve"> \0503\791\20\3\03\74040\244\340.3\РП.67.12.1\\15010\\ 011-1112\1 </t>
  </si>
  <si>
    <t>75 000,00</t>
  </si>
  <si>
    <t>Другие вопросы в области жилищно-коммунального хозяйства</t>
  </si>
  <si>
    <t xml:space="preserve"> \0505\\\\\\\\\\\\ 011-1112\1 </t>
  </si>
  <si>
    <t xml:space="preserve"> \0505\791\20\\\\\\\\\\ 011-1112\1 </t>
  </si>
  <si>
    <t xml:space="preserve"> \0505\791\20\3\\\\\\\\\ 011-1112\1 </t>
  </si>
  <si>
    <t xml:space="preserve"> \0505\791\20\3\03\74040\244\226.10\РП.67.12.1\\15010\\ 011-1112\1 </t>
  </si>
  <si>
    <t>Мобилизационная и вневойсковая подготовка</t>
  </si>
  <si>
    <t xml:space="preserve"> \0203\\\\\\\\\\\\ 012-1112\1 </t>
  </si>
  <si>
    <t>57 900,00</t>
  </si>
  <si>
    <t>32 604,66</t>
  </si>
  <si>
    <t>25 295,34</t>
  </si>
  <si>
    <t>56,31</t>
  </si>
  <si>
    <t xml:space="preserve"> \0203\791\20\\\\\\\\\\ 012-1112\1 </t>
  </si>
  <si>
    <t>Подпрограмма "Осуществление государственных полномочий по первичному воинскому учету на территории сельских поселений муниципального района Чишминский район"</t>
  </si>
  <si>
    <t xml:space="preserve"> \0203\791\20\2\\\\\\\\\ 012-1112\1 </t>
  </si>
  <si>
    <t>на осуществление воинского учета на территориях, на которых отсутствуют структурные подразделения военных комиссариатов</t>
  </si>
  <si>
    <t xml:space="preserve"> \0203\791\20\2\01\51180\121\211\ФЗ.53.98.1\\15504\\ 012-1112\1 </t>
  </si>
  <si>
    <t>43 000,00</t>
  </si>
  <si>
    <t>25 075,00</t>
  </si>
  <si>
    <t>17 925,00</t>
  </si>
  <si>
    <t>58,31</t>
  </si>
  <si>
    <t xml:space="preserve"> \0203\791\20\2\01\51180\129\213\ФЗ.53.98.1\\15504\\ 012-1112\1 </t>
  </si>
  <si>
    <t>12 900,00</t>
  </si>
  <si>
    <t>7 529,66</t>
  </si>
  <si>
    <t>5 370,34</t>
  </si>
  <si>
    <t>58,37</t>
  </si>
  <si>
    <t xml:space="preserve"> \0203\791\20\2\01\51180\244\340.3\ФЗ.53.98.1\\15504\\ 012-1112\1 </t>
  </si>
  <si>
    <t>2 000,00</t>
  </si>
  <si>
    <t>Резервные фонды</t>
  </si>
  <si>
    <t xml:space="preserve"> \0111\\\\\\\\\\\\ 013-111110\1 </t>
  </si>
  <si>
    <t xml:space="preserve"> \0111\791\20\\\\\\\\\\ 013-111110\1 </t>
  </si>
  <si>
    <t>Подпрограмма "Обеспечение и совершенствование деятельности органов местного самоуправления сельских поселений муниципального района Чишминский район Республики Башкортостан"</t>
  </si>
  <si>
    <t xml:space="preserve"> \0111\791\20\1\\\\\\\\\ 013-111110\1 </t>
  </si>
  <si>
    <t>функционирование органов местного самоуправления</t>
  </si>
  <si>
    <t xml:space="preserve"> \0111\791\20\1\02\07500\870\290.8\ФЗ.131.03.128\\15101\\ 013-111110\1 </t>
  </si>
  <si>
    <t>Сельское хозяйство и рыболовство</t>
  </si>
  <si>
    <t xml:space="preserve"> \0405\\\\\\\\\\\\ 013-111110\1 </t>
  </si>
  <si>
    <t>20 000,00</t>
  </si>
  <si>
    <t>100,00</t>
  </si>
  <si>
    <t>Непрограммные расходы</t>
  </si>
  <si>
    <t xml:space="preserve"> \0405\791\99\\\\\\\\\\ 013-111110\1 </t>
  </si>
  <si>
    <t xml:space="preserve"> \0405\791\99\0\\\\\\\\\ 013-111110\1 </t>
  </si>
  <si>
    <t>содействие в развитии сельскохозяйственного производства, создание условий для развития малого и среднего предпринимательства на территории сельского поселения</t>
  </si>
  <si>
    <t xml:space="preserve"> \0405\791\99\0\00\62870\244\340.3\ФЗ.131.03.101\\15012\\ 013-111110\1 </t>
  </si>
  <si>
    <t>Функционирование высшего должностного лица субъекта Российской Федерации и муниципального образования</t>
  </si>
  <si>
    <t xml:space="preserve"> \0102\\\\\\\\\\\\ 013-111205\1 </t>
  </si>
  <si>
    <t>153 900,00</t>
  </si>
  <si>
    <t xml:space="preserve"> \0102\791\99\\\\\\\\\\ 013-111205\1 </t>
  </si>
  <si>
    <t xml:space="preserve"> \0102\791\99\0\\\\\\\\\ 013-111205\1 </t>
  </si>
  <si>
    <t xml:space="preserve"> \0102\791\99\0\00\02030\121\211\ФЗ.131.03.141\\15101\\ 013-111205\1 </t>
  </si>
  <si>
    <t>118 200,00</t>
  </si>
  <si>
    <t xml:space="preserve"> \0102\791\99\0\00\02030\129\213\ФЗ.131.03.141\\15101\\ 013-111205\1 </t>
  </si>
  <si>
    <t>35 700,00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</si>
  <si>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</si>
  <si>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\0104\\\\\\\\\\\\ 013-111205\1 </t>
  </si>
  <si>
    <t>245 600,00</t>
  </si>
  <si>
    <t>42 966,09</t>
  </si>
  <si>
    <t>202 633,91</t>
  </si>
  <si>
    <t>17,49</t>
  </si>
  <si>
    <t xml:space="preserve"> \0104\791\99\\\\\\\\\\ 013-111205\1 </t>
  </si>
  <si>
    <t xml:space="preserve"> \0104\791\99\0\\\\\\\\\ 013-111205\1 </t>
  </si>
  <si>
    <t xml:space="preserve"> \0104\791\99\0\00\02040\121\211\ФЗ.131.03.141\\15101\\ 013-111205\1 </t>
  </si>
  <si>
    <t>188 600,00</t>
  </si>
  <si>
    <t>35 463,89</t>
  </si>
  <si>
    <t>153 136,11</t>
  </si>
  <si>
    <t>18,80</t>
  </si>
  <si>
    <t xml:space="preserve"> \0104\791\99\0\00\02040\129\213\ФЗ.131.03.141\\15101\\ 013-111205\1 </t>
  </si>
  <si>
    <t>57 000,00</t>
  </si>
  <si>
    <t>7 502,20</t>
  </si>
  <si>
    <t>49 497,80</t>
  </si>
  <si>
    <t>13,16</t>
  </si>
  <si>
    <t>Дорожное хозяйство (дорожные фонды)</t>
  </si>
  <si>
    <t xml:space="preserve"> \0409\\\\\\\\\\\\ 013-111205\1 </t>
  </si>
  <si>
    <t>384 100,00</t>
  </si>
  <si>
    <t>88 935,93</t>
  </si>
  <si>
    <t>295 164,07</t>
  </si>
  <si>
    <t>23,15</t>
  </si>
  <si>
    <t xml:space="preserve"> \0409\791\20\\\\\\\\\\ 013-111205\1 </t>
  </si>
  <si>
    <t>Подпрограмма "Модернизация и развитие автомобильных дорог общего пользования местного значения сельских поселений муниципального района Чишминский район"</t>
  </si>
  <si>
    <t xml:space="preserve"> \0409\791\20\5\\\\\\\\\ 013-111205\1 </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</si>
  <si>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жилищного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t>
  </si>
  <si>
    <t xml:space="preserve"> \0409\791\20\5\01\03150\244\225.1\ФЗ.131.03.62\\15407\\ 013-111205\1 </t>
  </si>
  <si>
    <t>143 100,00</t>
  </si>
  <si>
    <t>54 164,07</t>
  </si>
  <si>
    <t>62,15</t>
  </si>
  <si>
    <t xml:space="preserve"> \0409\791\20\5\01\03150\244\225.6\ФЗ.131.03.62\\15407\\ 013-111205\1 </t>
  </si>
  <si>
    <t>241 000,00</t>
  </si>
  <si>
    <t xml:space="preserve"> \0102\\\\\\\\\\\\ 013-111210\1 </t>
  </si>
  <si>
    <t>484 700,00</t>
  </si>
  <si>
    <t>374 382,73</t>
  </si>
  <si>
    <t>110 317,27</t>
  </si>
  <si>
    <t>77,24</t>
  </si>
  <si>
    <t xml:space="preserve"> \0102\791\99\\\\\\\\\\ 013-111210\1 </t>
  </si>
  <si>
    <t xml:space="preserve"> \0102\791\99\0\\\\\\\\\ 013-111210\1 </t>
  </si>
  <si>
    <t xml:space="preserve"> \0102\791\99\0\00\02030\121\211\ФЗ.131.03.141\\15101\\ 013-111210\1 </t>
  </si>
  <si>
    <t>372 300,00</t>
  </si>
  <si>
    <t>272 843,59</t>
  </si>
  <si>
    <t>99 456,41</t>
  </si>
  <si>
    <t>73,29</t>
  </si>
  <si>
    <t xml:space="preserve"> \0102\791\99\0\00\02030\129\213\ФЗ.131.03.141\\15101\\ 013-111210\1 </t>
  </si>
  <si>
    <t>112 400,00</t>
  </si>
  <si>
    <t>101 539,14</t>
  </si>
  <si>
    <t>10 860,86</t>
  </si>
  <si>
    <t>90,34</t>
  </si>
  <si>
    <t xml:space="preserve"> \0104\\\\\\\\\\\\ 013-111210\1 </t>
  </si>
  <si>
    <t>1 442 215,00</t>
  </si>
  <si>
    <t>812 842,14</t>
  </si>
  <si>
    <t>629 372,86</t>
  </si>
  <si>
    <t>56,36</t>
  </si>
  <si>
    <t xml:space="preserve"> \0104\791\99\\\\\\\\\\ 013-111210\1 </t>
  </si>
  <si>
    <t xml:space="preserve"> \0104\791\99\0\\\\\\\\\ 013-111210\1 </t>
  </si>
  <si>
    <t xml:space="preserve"> \0104\791\99\0\00\02040\121\211\ФЗ.131.03.141\\15101\\ 013-111210\1 </t>
  </si>
  <si>
    <t>709 600,00</t>
  </si>
  <si>
    <t>379 882,24</t>
  </si>
  <si>
    <t>329 717,76</t>
  </si>
  <si>
    <t>53,53</t>
  </si>
  <si>
    <t xml:space="preserve"> \0104\791\99\0\00\02040\122\262\ФЗ.131.03.141\\15101\\ 013-111210\1 </t>
  </si>
  <si>
    <t>19 230,00</t>
  </si>
  <si>
    <t xml:space="preserve"> \0104\791\99\0\00\02040\129\213\ФЗ.131.03.141\\15101\\ 013-111210\1 </t>
  </si>
  <si>
    <t>214 200,00</t>
  </si>
  <si>
    <t>115 950,00</t>
  </si>
  <si>
    <t>98 250,00</t>
  </si>
  <si>
    <t>54,13</t>
  </si>
  <si>
    <t xml:space="preserve"> \0104\791\99\0\00\02040\242\221\ФЗ.131.03.141\\15101\\ 013-111210\1 </t>
  </si>
  <si>
    <t>36 000,00</t>
  </si>
  <si>
    <t>19 937,17</t>
  </si>
  <si>
    <t>16 062,83</t>
  </si>
  <si>
    <t>55,38</t>
  </si>
  <si>
    <t xml:space="preserve"> \0104\791\99\0\00\02040\242\225.2\ФЗ.131.03.141\\15101\\ 013-111210\1 </t>
  </si>
  <si>
    <t>1 350,00</t>
  </si>
  <si>
    <t xml:space="preserve"> \0104\791\99\0\00\02040\242\225.6\ФЗ.131.03.141\\15101\\ 013-111210\1 </t>
  </si>
  <si>
    <t>7 000,00</t>
  </si>
  <si>
    <t>900,00</t>
  </si>
  <si>
    <t>6 100,00</t>
  </si>
  <si>
    <t>12,86</t>
  </si>
  <si>
    <t xml:space="preserve"> \0104\791\99\0\00\02040\242\226.10\ФЗ.131.03.141\\15101\\ 013-111210\1 </t>
  </si>
  <si>
    <t>15 000,00</t>
  </si>
  <si>
    <t>4 000,00</t>
  </si>
  <si>
    <t>11 000,00</t>
  </si>
  <si>
    <t>26,67</t>
  </si>
  <si>
    <t xml:space="preserve"> \0104\791\99\0\00\02040\242\226.7\ФЗ.131.03.141\\15101\\ 013-111210\1 </t>
  </si>
  <si>
    <t>35 000,00</t>
  </si>
  <si>
    <t>14 000,00</t>
  </si>
  <si>
    <t>21 000,00</t>
  </si>
  <si>
    <t>40,00</t>
  </si>
  <si>
    <t xml:space="preserve"> \0104\791\99\0\00\02040\244\223.6\ФЗ.131.03.141\\15101\\ 013-111210\1 </t>
  </si>
  <si>
    <t>166 500,00</t>
  </si>
  <si>
    <t>108 494,40</t>
  </si>
  <si>
    <t>58 005,60</t>
  </si>
  <si>
    <t>65,16</t>
  </si>
  <si>
    <t xml:space="preserve"> \0104\791\99\0\00\02040\244\225.2\ФЗ.131.03.141\\15101\\ 013-111210\1 </t>
  </si>
  <si>
    <t>21 235,00</t>
  </si>
  <si>
    <t xml:space="preserve"> \0104\791\99\0\00\02040\244\226.10\ФЗ.131.03.141\\15101\\ 013-111210\1 </t>
  </si>
  <si>
    <t>16 405,62</t>
  </si>
  <si>
    <t>19 594,38</t>
  </si>
  <si>
    <t>45,57</t>
  </si>
  <si>
    <t xml:space="preserve"> \0104\791\99\0\00\02040\244\226.6\ФЗ.131.03.141\\15101\\ 013-111210\1 </t>
  </si>
  <si>
    <t>6 000,00</t>
  </si>
  <si>
    <t>4 594,35</t>
  </si>
  <si>
    <t>1 405,65</t>
  </si>
  <si>
    <t>76,57</t>
  </si>
  <si>
    <t xml:space="preserve"> \0104\791\99\0\00\02040\244\340.3\ФЗ.131.03.141\\15101\\ 013-111210\1 </t>
  </si>
  <si>
    <t>116 900,00</t>
  </si>
  <si>
    <t>71 138,80</t>
  </si>
  <si>
    <t>45 761,20</t>
  </si>
  <si>
    <t>60,85</t>
  </si>
  <si>
    <t xml:space="preserve"> \0104\791\99\0\00\02040\851\290.1.1\ФЗ.131.03.141\\15101\\ 013-111210\1 </t>
  </si>
  <si>
    <t>52 000,00</t>
  </si>
  <si>
    <t>34 734,00</t>
  </si>
  <si>
    <t>17 266,00</t>
  </si>
  <si>
    <t>66,80</t>
  </si>
  <si>
    <t xml:space="preserve"> \0104\791\99\0\00\02040\852\290.1.2\ФЗ.131.03.141\\15101\\ 013-111210\1 </t>
  </si>
  <si>
    <t>1 045,00</t>
  </si>
  <si>
    <t>245,00</t>
  </si>
  <si>
    <t>800,00</t>
  </si>
  <si>
    <t>23,44</t>
  </si>
  <si>
    <t xml:space="preserve"> \0104\791\99\0\00\02040\853\290.1.2\ФЗ.131.03.141\\15101\\ 013-111210\1 </t>
  </si>
  <si>
    <t>5 155,00</t>
  </si>
  <si>
    <t>745,56</t>
  </si>
  <si>
    <t>4 409,44</t>
  </si>
  <si>
    <t>14,46</t>
  </si>
  <si>
    <t>Обеспечение проведения выборов и референдумов</t>
  </si>
  <si>
    <t xml:space="preserve"> \0107\\\\\\\\\\\\ 013-111210\1 </t>
  </si>
  <si>
    <t>31 105,54</t>
  </si>
  <si>
    <t xml:space="preserve"> \0107\791\99\\\\\\\\\\ 013-111210\1 </t>
  </si>
  <si>
    <t xml:space="preserve"> \0107\791\99\0\\\\\\\\\ 013-111210\1 </t>
  </si>
  <si>
    <t xml:space="preserve"> \0107\791\99\0\00\00220\244\290.8\РК.380.06.1\\15101\\ 013-111210\1 </t>
  </si>
  <si>
    <t>Другие общегосударственные вопросы</t>
  </si>
  <si>
    <t xml:space="preserve"> \0113\\\\\\\\\\\\ 013-111210\1 </t>
  </si>
  <si>
    <t>23 000,00</t>
  </si>
  <si>
    <t xml:space="preserve"> \0113\791\20\\\\\\\\\\ 013-111210\1 </t>
  </si>
  <si>
    <t xml:space="preserve"> \0113\791\20\1\\\\\\\\\ 013-111210\1 </t>
  </si>
  <si>
    <t>владение, пользование и распоряжение имуществом, находящимся в муниципальной собственности сельского поселения</t>
  </si>
  <si>
    <t xml:space="preserve"> \0113\791\20\1\01\09020\244\226.10\ФЗ.131.03.126\\15004\\ 013-111210\1 </t>
  </si>
  <si>
    <t xml:space="preserve"> \0405\\\\\\\\\\\\ 013-111210\1 </t>
  </si>
  <si>
    <t>1 355,25</t>
  </si>
  <si>
    <t xml:space="preserve"> \0405\791\99\\\\\\\\\\ 013-111210\1 </t>
  </si>
  <si>
    <t xml:space="preserve"> \0405\791\99\0\\\\\\\\\ 013-111210\1 </t>
  </si>
  <si>
    <t xml:space="preserve"> \0405\791\99\0\00\62870\244\340.3\ФЗ.131.03.101\\15012\\ 013-111210\1 </t>
  </si>
  <si>
    <t>Другие вопросы в области национальной экономики</t>
  </si>
  <si>
    <t xml:space="preserve"> \0412\\\\\\\\\\\\ 013-111210\1 </t>
  </si>
  <si>
    <t>30 100,00</t>
  </si>
  <si>
    <t>30 093,00</t>
  </si>
  <si>
    <t>7,00</t>
  </si>
  <si>
    <t>99,98</t>
  </si>
  <si>
    <t xml:space="preserve"> \0412\791\20\\\\\\\\\\ 013-111210\1 </t>
  </si>
  <si>
    <t>Подпрограмма "Проведение землеустроительных мероприятий на территории сельских поселений муниципального района Чишминский район"</t>
  </si>
  <si>
    <t xml:space="preserve"> \0412\791\20\7\\\\\\\\\ 013-111210\1 </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</si>
  <si>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</si>
  <si>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 xml:space="preserve"> \0412\791\20\7\01\03330\244\226.10\ФЗ.131.03.108\\15027\\ 013-111210\1 </t>
  </si>
  <si>
    <t>13 570,00</t>
  </si>
  <si>
    <t xml:space="preserve"> \0412\791\20\7\01\03330\244\226.2\ФЗ.131.03.108\\15027\\ 013-111210\1 </t>
  </si>
  <si>
    <t>16 530,00</t>
  </si>
  <si>
    <t>16 523,00</t>
  </si>
  <si>
    <t>99,96</t>
  </si>
  <si>
    <t>Жилищное хозяйство</t>
  </si>
  <si>
    <t xml:space="preserve"> \0501\\\\\\\\\\\\ 013-111210\1 </t>
  </si>
  <si>
    <t>32 400,00</t>
  </si>
  <si>
    <t>22 524,57</t>
  </si>
  <si>
    <t>9 875,43</t>
  </si>
  <si>
    <t>69,52</t>
  </si>
  <si>
    <t xml:space="preserve"> \0501\791\20\\\\\\\\\\ 013-111210\1 </t>
  </si>
  <si>
    <t xml:space="preserve"> \0501\791\20\3\\\\\\\\\ 013-111210\1 </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</si>
  <si>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</si>
  <si>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 xml:space="preserve"> \0501\791\20\3\01\03530\244\226.10\ФЗ.131.03.10\\15017\\ 013-111210\1 </t>
  </si>
  <si>
    <t>2 700,00</t>
  </si>
  <si>
    <t>2 194,65</t>
  </si>
  <si>
    <t>505,35</t>
  </si>
  <si>
    <t>81,28</t>
  </si>
  <si>
    <t xml:space="preserve"> \0501\791\20\3\01\03610\244\225.6\ФК.188.04.3\\15017\\ 013-111210\1 </t>
  </si>
  <si>
    <t>29 700,00</t>
  </si>
  <si>
    <t>20 329,92</t>
  </si>
  <si>
    <t>9 370,08</t>
  </si>
  <si>
    <t>68,45</t>
  </si>
  <si>
    <t xml:space="preserve"> \0502\\\\\\\\\\\\ 013-111210\1 </t>
  </si>
  <si>
    <t>211 650,00</t>
  </si>
  <si>
    <t>193 552,27</t>
  </si>
  <si>
    <t>18 097,73</t>
  </si>
  <si>
    <t>91,45</t>
  </si>
  <si>
    <t xml:space="preserve"> \0502\791\20\\\\\\\\\\ 013-111210\1 </t>
  </si>
  <si>
    <t xml:space="preserve"> \0502\791\20\3\\\\\\\\\ 013-111210\1 </t>
  </si>
  <si>
    <t xml:space="preserve"> \0502\791\20\3\02\03560\244\223.6\ФЗ.131.03.14\\15015\\ 013-111210\1 </t>
  </si>
  <si>
    <t>179 000,00</t>
  </si>
  <si>
    <t xml:space="preserve"> \0502\791\20\3\02\03560\244\225.6\ФЗ.131.03.14\\15015\\ 013-111210\1 </t>
  </si>
  <si>
    <t>26 900,00</t>
  </si>
  <si>
    <t>14 315,27</t>
  </si>
  <si>
    <t>12 584,73</t>
  </si>
  <si>
    <t>53,22</t>
  </si>
  <si>
    <t xml:space="preserve"> \0502\791\20\3\02\03560\244\226.3\ФЗ.131.03.14\\15015\\ 013-111210\1 </t>
  </si>
  <si>
    <t>5 000,00</t>
  </si>
  <si>
    <t xml:space="preserve"> \0502\791\20\3\02\03560\852\290.1.2\ФЗ.131.03.14\\15015\\ 013-111210\1 </t>
  </si>
  <si>
    <t>750,00</t>
  </si>
  <si>
    <t>237,00</t>
  </si>
  <si>
    <t>513,00</t>
  </si>
  <si>
    <t>31,60</t>
  </si>
  <si>
    <t xml:space="preserve"> \0503\\\\\\\\\\\\ 013-111210\1 </t>
  </si>
  <si>
    <t>200 800,00</t>
  </si>
  <si>
    <t>112 594,38</t>
  </si>
  <si>
    <t>88 205,62</t>
  </si>
  <si>
    <t>56,07</t>
  </si>
  <si>
    <t xml:space="preserve"> \0503\791\20\\\\\\\\\\ 013-111210\1 </t>
  </si>
  <si>
    <t xml:space="preserve"> \0503\791\20\3\\\\\\\\\ 013-111210\1 </t>
  </si>
  <si>
    <t xml:space="preserve"> \0503\791\20\3\03\06050\244\225.1\ФЗ.131.03.11\\15010\\ 013-111210\1 </t>
  </si>
  <si>
    <t>106 700,00</t>
  </si>
  <si>
    <t>47 165,31</t>
  </si>
  <si>
    <t>59 534,69</t>
  </si>
  <si>
    <t>44,20</t>
  </si>
  <si>
    <t xml:space="preserve"> \0503\791\20\3\03\06050\244\340.3\ФЗ.131.03.11\\15010\\ 013-111210\1 </t>
  </si>
  <si>
    <t>79 100,00</t>
  </si>
  <si>
    <t>50 429,07</t>
  </si>
  <si>
    <t>28 670,93</t>
  </si>
  <si>
    <t>63,75</t>
  </si>
  <si>
    <t>организация ритуальных услуг и содержание мест захоронения</t>
  </si>
  <si>
    <t xml:space="preserve"> \0503\791\20\3\04\06400\244\226.10\ФЗ.131.03.106\\15028\\ 013-111210\1 </t>
  </si>
  <si>
    <t>Пенсионное обеспечение</t>
  </si>
  <si>
    <t xml:space="preserve"> \1001\\\\\\\\\\\\ 013-111210\1 </t>
  </si>
  <si>
    <t>10 868,13</t>
  </si>
  <si>
    <t>8 000,00</t>
  </si>
  <si>
    <t>2 868,13</t>
  </si>
  <si>
    <t>73,61</t>
  </si>
  <si>
    <t xml:space="preserve"> \1001\791\20\\\\\\\\\\ 013-111210\1 </t>
  </si>
  <si>
    <t xml:space="preserve"> \1001\791\20\1\\\\\\\\\ 013-111210\1 </t>
  </si>
  <si>
    <t>финансирование расходов на содержание органов местного самоуправления поселений (в части выплаты доплат к государственной пенсии за выслугу лет на муниципальной службе)</t>
  </si>
  <si>
    <t xml:space="preserve"> \1001\791\20\1\01\74000\540\251.1\РЗ.288.06.1\\15808\\ 013-111210\1 </t>
  </si>
  <si>
    <t>Условно утвержденные расходы</t>
  </si>
  <si>
    <t xml:space="preserve"> \9999\\\\\\\\\\\\ 013-111210\1 </t>
  </si>
  <si>
    <t xml:space="preserve"> \9999\791\99\\\\\\\\\\ 013-111210\1 </t>
  </si>
  <si>
    <t xml:space="preserve"> \9999\791\99\0\\\\\\\\\ 013-111210\1 </t>
  </si>
  <si>
    <t xml:space="preserve"> \9999\791\99\0\00\\\\\\\\ 013-111210\1 </t>
  </si>
  <si>
    <t>Результат исполнения бюджета (дефицит/профицит)</t>
  </si>
  <si>
    <t>450</t>
  </si>
  <si>
    <t>-3 829 693,92</t>
  </si>
  <si>
    <t>-1 833 399,42</t>
  </si>
  <si>
    <t>-1 996 294,50</t>
  </si>
  <si>
    <t>3. Источники финансирования дефицита бюджета - всего</t>
  </si>
  <si>
    <t>500</t>
  </si>
  <si>
    <t>\\\\ \1</t>
  </si>
  <si>
    <t>Изменение остатков средств</t>
  </si>
  <si>
    <t>700</t>
  </si>
  <si>
    <t>увеличение остатков средств,всего</t>
  </si>
  <si>
    <t>710</t>
  </si>
  <si>
    <t>\0105020100\700\0000\510 \1</t>
  </si>
  <si>
    <t>720</t>
  </si>
  <si>
    <t>\0105020100\700\0000\610 \1</t>
  </si>
  <si>
    <t>Изменение остатков средств (04)</t>
  </si>
  <si>
    <t>700_4</t>
  </si>
  <si>
    <t>710_4</t>
  </si>
  <si>
    <t>\0105020104\700\0000\510 \1</t>
  </si>
  <si>
    <t>уменьшение остатков средств, всего</t>
  </si>
  <si>
    <t>720_4</t>
  </si>
  <si>
    <t>\0105020104\700\0000\610 \1</t>
  </si>
  <si>
    <t>Изменение остатков средств (05)</t>
  </si>
  <si>
    <t>700_5</t>
  </si>
  <si>
    <t>710_5</t>
  </si>
  <si>
    <t>\0105020105\700\0000\510 \1</t>
  </si>
  <si>
    <t>720_5</t>
  </si>
  <si>
    <t>\0105020105\700\0000\610 \1</t>
  </si>
  <si>
    <t>Изменение остатков средств (10)</t>
  </si>
  <si>
    <t>700_10</t>
  </si>
  <si>
    <t>710_10</t>
  </si>
  <si>
    <t>\0105020110\700\0000\510 \1</t>
  </si>
  <si>
    <t>720_10</t>
  </si>
  <si>
    <t>\0105020110\700\0000\610 \1</t>
  </si>
  <si>
    <t>Изменение остатков средств (13)</t>
  </si>
  <si>
    <t>700_13</t>
  </si>
  <si>
    <t>710_13</t>
  </si>
  <si>
    <t>\0105020113\700\0000\510 \1</t>
  </si>
  <si>
    <t>720_13</t>
  </si>
  <si>
    <t>\0105020113\700\0000\610 \1</t>
  </si>
  <si>
    <t>Проверочная запись</t>
  </si>
  <si>
    <t>0811</t>
  </si>
  <si>
    <t>Руководитель           _____________   __________________________</t>
  </si>
  <si>
    <t>Руководитель финансово-</t>
  </si>
  <si>
    <t>экономической службы ___________   __________________________</t>
  </si>
  <si>
    <t>Главный бухгалтер   _____________   __________________________</t>
  </si>
  <si>
    <t>" ____"   __________________20____ г.</t>
  </si>
  <si>
    <t>№ п/п</t>
  </si>
  <si>
    <t>Наименование</t>
  </si>
  <si>
    <t>программного мероприятия</t>
  </si>
  <si>
    <t>Исполнитель</t>
  </si>
  <si>
    <t>Срок   исполнения</t>
  </si>
  <si>
    <t xml:space="preserve">Источники   </t>
  </si>
  <si>
    <t>финансирования</t>
  </si>
  <si>
    <t xml:space="preserve">Объемы финансирования, (тыс. руб.) </t>
  </si>
  <si>
    <t>всего</t>
  </si>
  <si>
    <t>2019год</t>
  </si>
  <si>
    <t>2020год</t>
  </si>
  <si>
    <t>СП Кара-Якуповский сельсовет</t>
  </si>
  <si>
    <t>ежегодно</t>
  </si>
  <si>
    <t>Резервный фонд сельского поселения Кара-Якуповский сельсовет</t>
  </si>
  <si>
    <t>Межбюджетные трансферты  (в части передачи полномочий между органами местного самоуправления муниципальных районов и поселений)</t>
  </si>
  <si>
    <t>по мере необходимости</t>
  </si>
  <si>
    <t>Итого по подпрограмме</t>
  </si>
  <si>
    <t>Осуществление первичного воинского учета на территории, где отсутствуют военные комиссариаты</t>
  </si>
  <si>
    <t>федеральный</t>
  </si>
  <si>
    <t>Мероприятия по жилищному хозяйству</t>
  </si>
  <si>
    <t>Бюджет СП</t>
  </si>
  <si>
    <t>Содержание и ремонт водопроводных сетей</t>
  </si>
  <si>
    <t>Благоустройство населенных пунктов</t>
  </si>
  <si>
    <t>Бюджет РБ</t>
  </si>
  <si>
    <t>Организация сбора и вывоза мусора, ликвидация несанкционированных свалок, организация весенне-летней уборки территории сельского поселения</t>
  </si>
  <si>
    <t>Прочие мероприятия по благоустройству (содержание и ремонт трактора, и др.)</t>
  </si>
  <si>
    <t>Софинансирование расходных обязательств, возникающих при выполнении полномочий органов местного самоуправления по вопросам местного значения по обращениям избирателей, адресованным депутатам Государственного собрания – Курултая Республики Башкортостан в ходе осуществления ими депутатской деятельности</t>
  </si>
  <si>
    <t>Содержание внутрипоселковых дорог и искусственных сооружений на них</t>
  </si>
  <si>
    <t>Разработка документа территориального планирования "Внесение изменений в генеральный план сельского поселения Кара-Якуповский сельсовет"</t>
  </si>
  <si>
    <t>Изготовление схемы размещения водопровода,газопровода к проекту планировки и застройки села Кара-Якупово</t>
  </si>
  <si>
    <t>Независимая оценка стоимости земельных участков с целью дальнейшего выставления их на конкурсы и аукционы.</t>
  </si>
  <si>
    <t>Инвентаризация земельных участков, разграничение прав собственности на землю, проведение землеустроительных работ под объектами недвижимости, находящимися в муниципальной собственности</t>
  </si>
  <si>
    <t>Проведение землеустроительных работ по формированию земельных участков с целью дальнейшего выставления их на конкурсы и аукционы</t>
  </si>
  <si>
    <t xml:space="preserve">Всего по  программе </t>
  </si>
  <si>
    <t xml:space="preserve">  в том числе:  </t>
  </si>
  <si>
    <t xml:space="preserve">бюджет СП </t>
  </si>
  <si>
    <t>- бюджет РБ</t>
  </si>
  <si>
    <r>
      <t xml:space="preserve">Подпрограмма 1. «Обеспечение деятельности и функций органов Администрации сельского поселения Кара-Якуповский сельсовет </t>
    </r>
    <r>
      <rPr>
        <b/>
        <sz val="12"/>
        <color rgb="FF000000"/>
        <rFont val="Times New Roman"/>
        <family val="1"/>
        <charset val="204"/>
      </rPr>
      <t>муниципального района Чишминский район» на 2015-2020 годы</t>
    </r>
  </si>
  <si>
    <r>
      <t xml:space="preserve">Подпрограмма 2. «Осуществление государственных полномочий по первичному воинскому учету на территории сельского поселения Кара-Якуповский сельсовет </t>
    </r>
    <r>
      <rPr>
        <b/>
        <sz val="12"/>
        <color rgb="FF000000"/>
        <rFont val="Times New Roman"/>
        <family val="1"/>
        <charset val="204"/>
      </rPr>
      <t>муниципального района Чишминский район» на 2015-2020 годы</t>
    </r>
  </si>
  <si>
    <r>
      <t>Подпрограмма 3. «Жилищно-коммунальное хозяйство и благоустройство территории сельского поселения</t>
    </r>
    <r>
      <rPr>
        <sz val="12"/>
        <color rgb="FF000000"/>
        <rFont val="Times New Roman"/>
        <family val="1"/>
        <charset val="204"/>
      </rPr>
      <t xml:space="preserve"> </t>
    </r>
    <r>
      <rPr>
        <b/>
        <sz val="12"/>
        <color rgb="FF000000"/>
        <rFont val="Times New Roman"/>
        <family val="1"/>
        <charset val="204"/>
      </rPr>
      <t>Кара-Якуповский сельсовет муниципального района Чишминский район» на 2015-2020 годы</t>
    </r>
  </si>
  <si>
    <t>-бюджет РФ</t>
  </si>
  <si>
    <t>эскб</t>
  </si>
  <si>
    <t xml:space="preserve">Бюджет СП </t>
  </si>
  <si>
    <r>
      <t xml:space="preserve">Приложение №8
к постановлению главы сельского поселения 
Кара-Якуповский сельсовет муниципального
 района Чишминский район Республики Башкортостан
</t>
    </r>
    <r>
      <rPr>
        <sz val="11"/>
        <color rgb="FFFF0000"/>
        <rFont val="Times New Roman"/>
        <family val="1"/>
        <charset val="204"/>
      </rPr>
      <t>от  31 октября 2017 года  № 102</t>
    </r>
  </si>
  <si>
    <t>План мероприятий Программы</t>
  </si>
  <si>
    <t>2021год</t>
  </si>
  <si>
    <t>2023год</t>
  </si>
  <si>
    <t>2024год</t>
  </si>
  <si>
    <t>Подпрограмма 4. «Модернизация и развитие автомобильных дорог общего пользования местного значения сельского поселения Кара-Якуповский сельсовет муниципального района Чишминский район» на 2015-2020 годы</t>
  </si>
  <si>
    <t>Подпрограмма 5. «Обеспечения пожарной безопасности на территории сельского поселения Кара-Якуповский сельсовет муниципального района Чишминский район» на 2019-2024 годы</t>
  </si>
  <si>
    <t>Периодическая проверка технического состояния дымовых и вентиляционных каналов</t>
  </si>
  <si>
    <t>Обслуживание пожарной машины</t>
  </si>
  <si>
    <t>Приобретение огнетушителей</t>
  </si>
  <si>
    <t>Подпрограмма 6. «Управление и содержание имущества казны сельского поселения Кара-Якуповский сельсовет муниципального района Чишминский район» на 2019-2024 годы</t>
  </si>
  <si>
    <t>Подпрограмма 7. «Проведение землеустроительных мероприятий на территории сельского поселения Кара-Якуповский сельсовет муниципального района Чишминский район» на 2019-2024 годы</t>
  </si>
  <si>
    <t>Подпрограмма 8. «Развитие  молодежной политики в сельском поселении Кара-Якуповский сельсовет муниципального района Чишминский район» на 2019-2024 годы</t>
  </si>
  <si>
    <t>Приобретение сувенирной продукции на проведение меороприятий</t>
  </si>
  <si>
    <t xml:space="preserve">Приобретение ГСМ </t>
  </si>
  <si>
    <t>Выплаты денежных средств  за питание спортсменов, участвующих в соревновнованиях</t>
  </si>
  <si>
    <t>2022год</t>
  </si>
  <si>
    <t>Независимая оценка стоимости земельных участков,находящихся в казне с целью дальнейшего выставления их на конкурсы и аукционы.</t>
  </si>
  <si>
    <t>-бюджет МР</t>
  </si>
  <si>
    <t>Бюджет МР</t>
  </si>
  <si>
    <t>Содержание мест захоронения, захоронение невостребованных трупов</t>
  </si>
  <si>
    <t>Резервный фонд сельского поселения Чишминский сельсовет</t>
  </si>
  <si>
    <t xml:space="preserve">Приложение №2
к муниципальной программе 
«Комплексное развитие территории 
сельского поселения  Чувалкиповский 
сельсовет муниципального района 
Чишминский район на 2019-20 годы»        </t>
  </si>
  <si>
    <t>Подпрограмма 1. «Управление муниципальными финансами сельского поселения Чувалкиповский  сельсовет муниципального района Чишминский район» на 2019-2024 годы</t>
  </si>
  <si>
    <t>Подпрограмма 2. «Осуществление государственных полномочий по первичному воинскому учету на территории сельского поселения Чувалкиповский  сельсовет муниципального района Чишминский район» на 2019-2024 годы</t>
  </si>
  <si>
    <t>СП Чувалкиповский  сельсовет</t>
  </si>
  <si>
    <t>Подпрограмма 3. «Жилищно-коммунальное хозяйство и благоустройство территории сельского поселения Чувалкиповский  сельсовет муниципального района Чишминский район» на 2019-2024 годы</t>
  </si>
  <si>
    <t>Подпрограмма 4. «Модернизация и развитие автомобильных дорог общего пользования местного значения сельского поселения Чувалкиповский  сельсовет муниципального района Чишминский район» на 2019-2024 годы</t>
  </si>
  <si>
    <t>Подпрограмма 5. «Обеспечения пожарной безопасности на территории сельского поселения Чувалкиповский  сельсовет муниципального района Чишминский район» на 2019-2024 годы</t>
  </si>
  <si>
    <t>Подпрограмма 6. «Управление и содержание имущества казны сельского поселения Чувалкиповский  сельсовет муниципального района Чишминский район» на 2019-2024 годы</t>
  </si>
  <si>
    <t>Подпрограмма 7. «Проведение землеустроительных мероприятий на территории сельского поселения Чувалкиповский  сельсовет муниципального района Чишминский район» на 2019-2024 годы</t>
  </si>
  <si>
    <t>Подпрограмма 8. «Повышение эффективности деятельности органов местного самоуправления сельского поселения Чувалкиповский  сельсовет муниципального района Чишминский район» на 2019-2024 годы</t>
  </si>
  <si>
    <t>Обеспечение деятельности Администрации сельского поселения  Чувалкиповский   сельсовет муниципального района Чишминский район</t>
  </si>
  <si>
    <t>Разработка документа территориального планирования "Внесение изменений в генеральный план сельского поселения Чувалкиповский  сельсовет"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</si>
</sst>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charset val="204"/>
      <scheme val="minor"/>
    </font>
    <font>
      <b/>
      <sz val="11"/>
      <color theme="1"/>
      <name val="Calibri"/>
      <family val="2"/>
      <charset val="204"/>
      <scheme val="minor"/>
    </font>
    <font>
      <sz val="12"/>
      <color rgb="FF000000"/>
      <name val="Times New Roman"/>
      <family val="1"/>
      <charset val="204"/>
    </font>
    <font>
      <b/>
      <sz val="12"/>
      <color rgb="FF000000"/>
      <name val="Times New Roman"/>
      <family val="1"/>
      <charset val="204"/>
    </font>
    <font>
      <b/>
      <sz val="10"/>
      <color rgb="FF000000"/>
      <name val="Times New Roman"/>
      <family val="1"/>
      <charset val="204"/>
    </font>
    <font>
      <b/>
      <sz val="11"/>
      <color rgb="FF000000"/>
      <name val="Times New Roman"/>
      <family val="1"/>
      <charset val="204"/>
    </font>
    <font>
      <sz val="10"/>
      <color rgb="FF000000"/>
      <name val="Times New Roman"/>
      <family val="1"/>
      <charset val="204"/>
    </font>
    <font>
      <sz val="11"/>
      <color theme="1"/>
      <name val="Times New Roman"/>
      <family val="1"/>
      <charset val="204"/>
    </font>
    <font>
      <sz val="11"/>
      <color rgb="FFFF0000"/>
      <name val="Times New Roman"/>
      <family val="1"/>
      <charset val="204"/>
    </font>
    <font>
      <b/>
      <sz val="12"/>
      <color theme="1"/>
      <name val="Times New Roman"/>
      <family val="1"/>
      <charset val="204"/>
    </font>
    <font>
      <sz val="10"/>
      <name val="Times New Roman"/>
      <family val="1"/>
      <charset val="204"/>
    </font>
    <font>
      <b/>
      <sz val="10"/>
      <color theme="1"/>
      <name val="Times New Roman"/>
      <family val="1"/>
      <charset val="204"/>
    </font>
    <font>
      <sz val="10"/>
      <color theme="1"/>
      <name val="Times New Roman"/>
      <family val="1"/>
      <charset val="204"/>
    </font>
  </fonts>
  <fills count="12">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rgb="FF00B0F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38">
    <xf numFmtId="0" fontId="0" fillId="0" borderId="0" xfId="0"/>
    <xf numFmtId="0" fontId="1" fillId="0" borderId="1" xfId="0" applyFont="1" applyBorder="1" applyAlignment="1">
      <alignment horizontal="center" vertical="center" wrapText="1"/>
    </xf>
    <xf numFmtId="0" fontId="1" fillId="0" borderId="1" xfId="0" quotePrefix="1" applyFont="1" applyBorder="1" applyAlignment="1">
      <alignment horizontal="left" vertical="top" wrapText="1"/>
    </xf>
    <xf numFmtId="49" fontId="1" fillId="0" borderId="1" xfId="0" applyNumberFormat="1" applyFont="1" applyBorder="1" applyAlignment="1">
      <alignment horizontal="left" vertical="center" shrinkToFit="1"/>
    </xf>
    <xf numFmtId="49" fontId="1" fillId="0" borderId="1" xfId="0" quotePrefix="1" applyNumberFormat="1" applyFont="1" applyBorder="1" applyAlignment="1">
      <alignment horizontal="left" vertical="center" shrinkToFit="1"/>
    </xf>
    <xf numFmtId="49" fontId="1" fillId="0" borderId="1" xfId="0" applyNumberFormat="1" applyFont="1" applyBorder="1" applyAlignment="1">
      <alignment horizontal="right" vertical="center" shrinkToFit="1"/>
    </xf>
    <xf numFmtId="0" fontId="0" fillId="0" borderId="1" xfId="0" quotePrefix="1" applyBorder="1" applyAlignment="1">
      <alignment horizontal="left" vertical="top" wrapText="1"/>
    </xf>
    <xf numFmtId="49" fontId="0" fillId="0" borderId="1" xfId="0" applyNumberFormat="1" applyBorder="1" applyAlignment="1">
      <alignment horizontal="center" vertical="center" shrinkToFit="1"/>
    </xf>
    <xf numFmtId="49" fontId="0" fillId="0" borderId="1" xfId="0" quotePrefix="1" applyNumberFormat="1" applyBorder="1" applyAlignment="1">
      <alignment horizontal="left" vertical="center" shrinkToFit="1"/>
    </xf>
    <xf numFmtId="49" fontId="0" fillId="0" borderId="1" xfId="0" applyNumberFormat="1" applyBorder="1" applyAlignment="1">
      <alignment horizontal="right" vertical="center" shrinkToFit="1"/>
    </xf>
    <xf numFmtId="0" fontId="0" fillId="2" borderId="1" xfId="0" quotePrefix="1" applyFill="1" applyBorder="1" applyAlignment="1">
      <alignment horizontal="left" vertical="top" wrapText="1"/>
    </xf>
    <xf numFmtId="49" fontId="0" fillId="2" borderId="1" xfId="0" applyNumberFormat="1" applyFill="1" applyBorder="1" applyAlignment="1">
      <alignment horizontal="center" vertical="center" shrinkToFit="1"/>
    </xf>
    <xf numFmtId="49" fontId="0" fillId="2" borderId="1" xfId="0" quotePrefix="1" applyNumberFormat="1" applyFill="1" applyBorder="1" applyAlignment="1">
      <alignment horizontal="left" vertical="center" shrinkToFit="1"/>
    </xf>
    <xf numFmtId="49" fontId="0" fillId="2" borderId="1" xfId="0" applyNumberFormat="1" applyFill="1" applyBorder="1" applyAlignment="1">
      <alignment horizontal="right" vertical="center" shrinkToFit="1"/>
    </xf>
    <xf numFmtId="0" fontId="0" fillId="3" borderId="1" xfId="0" quotePrefix="1" applyFill="1" applyBorder="1" applyAlignment="1">
      <alignment horizontal="left" vertical="top" wrapText="1"/>
    </xf>
    <xf numFmtId="49" fontId="0" fillId="3" borderId="1" xfId="0" applyNumberFormat="1" applyFill="1" applyBorder="1" applyAlignment="1">
      <alignment horizontal="center" vertical="center" shrinkToFit="1"/>
    </xf>
    <xf numFmtId="49" fontId="0" fillId="3" borderId="1" xfId="0" quotePrefix="1" applyNumberFormat="1" applyFill="1" applyBorder="1" applyAlignment="1">
      <alignment horizontal="left" vertical="center" shrinkToFit="1"/>
    </xf>
    <xf numFmtId="49" fontId="0" fillId="3" borderId="1" xfId="0" applyNumberFormat="1" applyFill="1" applyBorder="1" applyAlignment="1">
      <alignment horizontal="right" vertical="center" shrinkToFit="1"/>
    </xf>
    <xf numFmtId="0" fontId="0" fillId="4" borderId="1" xfId="0" quotePrefix="1" applyFill="1" applyBorder="1" applyAlignment="1">
      <alignment horizontal="left" vertical="top" wrapText="1"/>
    </xf>
    <xf numFmtId="49" fontId="0" fillId="4" borderId="1" xfId="0" applyNumberFormat="1" applyFill="1" applyBorder="1" applyAlignment="1">
      <alignment horizontal="center" vertical="center" shrinkToFit="1"/>
    </xf>
    <xf numFmtId="49" fontId="0" fillId="4" borderId="1" xfId="0" quotePrefix="1" applyNumberFormat="1" applyFill="1" applyBorder="1" applyAlignment="1">
      <alignment horizontal="left" vertical="center" shrinkToFit="1"/>
    </xf>
    <xf numFmtId="49" fontId="0" fillId="4" borderId="1" xfId="0" applyNumberFormat="1" applyFill="1" applyBorder="1" applyAlignment="1">
      <alignment horizontal="right" vertical="center" shrinkToFit="1"/>
    </xf>
    <xf numFmtId="0" fontId="0" fillId="5" borderId="1" xfId="0" quotePrefix="1" applyFill="1" applyBorder="1" applyAlignment="1">
      <alignment horizontal="left" vertical="top" wrapText="1"/>
    </xf>
    <xf numFmtId="49" fontId="0" fillId="5" borderId="1" xfId="0" applyNumberFormat="1" applyFill="1" applyBorder="1" applyAlignment="1">
      <alignment horizontal="center" vertical="center" shrinkToFit="1"/>
    </xf>
    <xf numFmtId="49" fontId="0" fillId="5" borderId="1" xfId="0" quotePrefix="1" applyNumberFormat="1" applyFill="1" applyBorder="1" applyAlignment="1">
      <alignment horizontal="left" vertical="center" shrinkToFit="1"/>
    </xf>
    <xf numFmtId="49" fontId="0" fillId="5" borderId="1" xfId="0" applyNumberFormat="1" applyFill="1" applyBorder="1" applyAlignment="1">
      <alignment horizontal="right" vertical="center" shrinkToFit="1"/>
    </xf>
    <xf numFmtId="0" fontId="0" fillId="6" borderId="1" xfId="0" quotePrefix="1" applyFill="1" applyBorder="1" applyAlignment="1">
      <alignment horizontal="left" vertical="top" wrapText="1"/>
    </xf>
    <xf numFmtId="49" fontId="0" fillId="6" borderId="1" xfId="0" applyNumberFormat="1" applyFill="1" applyBorder="1" applyAlignment="1">
      <alignment horizontal="center" vertical="center" shrinkToFit="1"/>
    </xf>
    <xf numFmtId="49" fontId="0" fillId="6" borderId="1" xfId="0" quotePrefix="1" applyNumberFormat="1" applyFill="1" applyBorder="1" applyAlignment="1">
      <alignment horizontal="left" vertical="center" shrinkToFit="1"/>
    </xf>
    <xf numFmtId="49" fontId="0" fillId="6" borderId="1" xfId="0" applyNumberFormat="1" applyFill="1" applyBorder="1" applyAlignment="1">
      <alignment horizontal="right" vertical="center" shrinkToFit="1"/>
    </xf>
    <xf numFmtId="0" fontId="0" fillId="7" borderId="1" xfId="0" quotePrefix="1" applyFill="1" applyBorder="1" applyAlignment="1">
      <alignment horizontal="left" vertical="top" wrapText="1"/>
    </xf>
    <xf numFmtId="49" fontId="0" fillId="7" borderId="1" xfId="0" applyNumberFormat="1" applyFill="1" applyBorder="1" applyAlignment="1">
      <alignment horizontal="center" vertical="center" shrinkToFit="1"/>
    </xf>
    <xf numFmtId="49" fontId="0" fillId="7" borderId="1" xfId="0" quotePrefix="1" applyNumberFormat="1" applyFill="1" applyBorder="1" applyAlignment="1">
      <alignment horizontal="left" vertical="center" shrinkToFit="1"/>
    </xf>
    <xf numFmtId="49" fontId="0" fillId="7" borderId="1" xfId="0" applyNumberFormat="1" applyFill="1" applyBorder="1" applyAlignment="1">
      <alignment horizontal="right" vertical="center" shrinkToFit="1"/>
    </xf>
    <xf numFmtId="0" fontId="0" fillId="8" borderId="1" xfId="0" quotePrefix="1" applyFill="1" applyBorder="1" applyAlignment="1">
      <alignment horizontal="left" vertical="top" wrapText="1"/>
    </xf>
    <xf numFmtId="49" fontId="0" fillId="8" borderId="1" xfId="0" applyNumberFormat="1" applyFill="1" applyBorder="1" applyAlignment="1">
      <alignment horizontal="center" vertical="center" shrinkToFit="1"/>
    </xf>
    <xf numFmtId="49" fontId="0" fillId="8" borderId="1" xfId="0" quotePrefix="1" applyNumberFormat="1" applyFill="1" applyBorder="1" applyAlignment="1">
      <alignment horizontal="left" vertical="center" shrinkToFit="1"/>
    </xf>
    <xf numFmtId="49" fontId="0" fillId="8" borderId="1" xfId="0" applyNumberFormat="1" applyFill="1" applyBorder="1" applyAlignment="1">
      <alignment horizontal="right" vertical="center" shrinkToFi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vertical="center" wrapText="1"/>
    </xf>
    <xf numFmtId="49" fontId="4" fillId="0" borderId="1" xfId="0" applyNumberFormat="1" applyFont="1" applyBorder="1" applyAlignment="1">
      <alignment vertical="center" wrapText="1"/>
    </xf>
    <xf numFmtId="0" fontId="6"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xf numFmtId="0" fontId="7" fillId="0" borderId="0" xfId="0" applyFont="1"/>
    <xf numFmtId="0" fontId="7" fillId="0" borderId="1" xfId="0" applyFont="1" applyBorder="1" applyAlignment="1">
      <alignment horizontal="center" vertical="top" wrapText="1"/>
    </xf>
    <xf numFmtId="0" fontId="7" fillId="9" borderId="0" xfId="0" applyFont="1" applyFill="1"/>
    <xf numFmtId="0" fontId="7" fillId="0" borderId="0" xfId="0" applyFont="1" applyFill="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9" borderId="1" xfId="0" applyFont="1" applyFill="1" applyBorder="1" applyAlignment="1">
      <alignment vertical="center" wrapText="1"/>
    </xf>
    <xf numFmtId="0" fontId="6" fillId="9" borderId="1" xfId="0" applyFont="1" applyFill="1" applyBorder="1" applyAlignment="1">
      <alignment horizontal="justify" vertical="center" wrapText="1"/>
    </xf>
    <xf numFmtId="0" fontId="6" fillId="9" borderId="1" xfId="0" applyFont="1" applyFill="1" applyBorder="1" applyAlignment="1">
      <alignment horizontal="center" vertical="center" wrapText="1"/>
    </xf>
    <xf numFmtId="0" fontId="6" fillId="10" borderId="1" xfId="0" applyFont="1" applyFill="1" applyBorder="1" applyAlignment="1">
      <alignment vertical="center" wrapText="1"/>
    </xf>
    <xf numFmtId="0" fontId="4"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7" fillId="11" borderId="1" xfId="0" applyFont="1" applyFill="1" applyBorder="1" applyAlignment="1">
      <alignment horizontal="center" vertical="top" wrapText="1"/>
    </xf>
    <xf numFmtId="0" fontId="6" fillId="11" borderId="1" xfId="0" applyFont="1" applyFill="1" applyBorder="1" applyAlignment="1">
      <alignment vertical="center" wrapText="1"/>
    </xf>
    <xf numFmtId="0" fontId="0" fillId="11" borderId="0" xfId="0" applyFill="1"/>
    <xf numFmtId="164" fontId="7" fillId="0" borderId="0" xfId="0" applyNumberFormat="1" applyFont="1" applyFill="1"/>
    <xf numFmtId="0" fontId="7" fillId="0" borderId="0" xfId="0" applyFont="1" applyAlignment="1">
      <alignment horizontal="center"/>
    </xf>
    <xf numFmtId="0" fontId="0" fillId="0" borderId="0" xfId="0" applyAlignment="1">
      <alignment horizontal="center"/>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6" fillId="0" borderId="1" xfId="0" applyFont="1" applyBorder="1" applyAlignment="1">
      <alignment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justify" vertical="center" wrapText="1"/>
    </xf>
    <xf numFmtId="164"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6" fillId="0" borderId="1" xfId="0" applyNumberFormat="1" applyFont="1" applyFill="1" applyBorder="1" applyAlignment="1">
      <alignment horizontal="center" vertical="center" wrapText="1"/>
    </xf>
    <xf numFmtId="49" fontId="0" fillId="0" borderId="0" xfId="0" applyNumberFormat="1" applyAlignment="1">
      <alignment horizontal="left" vertical="center" shrinkToFit="1"/>
    </xf>
    <xf numFmtId="0" fontId="0" fillId="0" borderId="0" xfId="0" applyAlignment="1">
      <alignment horizontal="left" vertical="center" shrinkToFit="1"/>
    </xf>
    <xf numFmtId="49" fontId="1" fillId="0" borderId="0" xfId="0" applyNumberFormat="1" applyFont="1" applyAlignment="1">
      <alignment horizontal="left" vertical="center" shrinkToFit="1"/>
    </xf>
    <xf numFmtId="49" fontId="0" fillId="0" borderId="0" xfId="0" applyNumberFormat="1" applyAlignment="1">
      <alignment horizontal="right" vertical="center" shrinkToFit="1"/>
    </xf>
    <xf numFmtId="0" fontId="0" fillId="0" borderId="0" xfId="0" applyAlignment="1">
      <alignment horizontal="right" vertical="center" shrinkToFit="1"/>
    </xf>
    <xf numFmtId="49" fontId="1" fillId="0" borderId="0" xfId="0" applyNumberFormat="1" applyFont="1" applyAlignment="1">
      <alignment horizontal="center" vertical="center" shrinkToFit="1"/>
    </xf>
    <xf numFmtId="0" fontId="0" fillId="0" borderId="0" xfId="0" applyAlignment="1">
      <alignment horizontal="center" vertical="center" shrinkToFit="1"/>
    </xf>
    <xf numFmtId="49" fontId="1" fillId="0" borderId="0" xfId="0" applyNumberFormat="1" applyFont="1" applyAlignment="1">
      <alignment horizontal="right" vertical="center" shrinkToFit="1"/>
    </xf>
    <xf numFmtId="0" fontId="7" fillId="0" borderId="8" xfId="0" applyFont="1" applyBorder="1" applyAlignment="1">
      <alignment horizontal="center"/>
    </xf>
    <xf numFmtId="0" fontId="7" fillId="0" borderId="0" xfId="0" applyFont="1" applyAlignment="1">
      <alignment vertical="center"/>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6" fillId="0" borderId="1" xfId="0" applyFont="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Fill="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164" fontId="4" fillId="0" borderId="1" xfId="0" applyNumberFormat="1" applyFont="1" applyBorder="1" applyAlignment="1">
      <alignment horizontal="center" vertical="center" wrapText="1"/>
    </xf>
    <xf numFmtId="164" fontId="6" fillId="0" borderId="1" xfId="0" applyNumberFormat="1" applyFont="1" applyFill="1" applyBorder="1" applyAlignment="1">
      <alignment horizontal="center" vertical="center" wrapText="1"/>
    </xf>
    <xf numFmtId="0" fontId="10" fillId="0" borderId="0" xfId="0" applyFont="1" applyAlignment="1">
      <alignment horizontal="right" wrapText="1"/>
    </xf>
    <xf numFmtId="0" fontId="10" fillId="0" borderId="0" xfId="0" applyFont="1" applyAlignment="1">
      <alignment horizontal="right"/>
    </xf>
    <xf numFmtId="0" fontId="11" fillId="0" borderId="4" xfId="0" applyFont="1" applyBorder="1" applyAlignment="1">
      <alignment horizontal="center" vertical="top"/>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6" fillId="9" borderId="1" xfId="0" applyFont="1" applyFill="1" applyBorder="1" applyAlignment="1">
      <alignment vertical="center" wrapText="1"/>
    </xf>
    <xf numFmtId="0" fontId="6" fillId="9" borderId="1" xfId="0" applyFont="1" applyFill="1" applyBorder="1" applyAlignment="1">
      <alignment horizontal="justify" vertical="center" wrapText="1"/>
    </xf>
    <xf numFmtId="0" fontId="6" fillId="9" borderId="1"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2" xfId="0" applyFont="1" applyFill="1" applyBorder="1" applyAlignment="1">
      <alignment vertical="center" wrapText="1"/>
    </xf>
    <xf numFmtId="0" fontId="6" fillId="11" borderId="3" xfId="0" applyFont="1" applyFill="1" applyBorder="1" applyAlignment="1">
      <alignment vertical="center" wrapText="1"/>
    </xf>
    <xf numFmtId="0" fontId="6" fillId="11"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1" xfId="0" applyFont="1" applyBorder="1" applyAlignment="1">
      <alignment vertical="center" wrapText="1"/>
    </xf>
    <xf numFmtId="0" fontId="7" fillId="0" borderId="0" xfId="0" applyFont="1" applyAlignment="1">
      <alignment horizontal="right" wrapText="1"/>
    </xf>
    <xf numFmtId="0" fontId="7" fillId="0" borderId="0" xfId="0" applyFont="1" applyAlignment="1">
      <alignment horizontal="right"/>
    </xf>
    <xf numFmtId="0" fontId="9" fillId="0" borderId="4" xfId="0" applyFont="1" applyBorder="1" applyAlignment="1">
      <alignment horizontal="center" vertical="top"/>
    </xf>
    <xf numFmtId="0" fontId="1" fillId="0" borderId="4" xfId="0" applyFont="1" applyBorder="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3"/>
  <sheetViews>
    <sheetView topLeftCell="A82" workbookViewId="0">
      <selection activeCell="C51" sqref="C51"/>
    </sheetView>
  </sheetViews>
  <sheetFormatPr defaultRowHeight="15" x14ac:dyDescent="0.25"/>
  <cols>
    <col min="1" max="1" width="56.42578125" customWidth="1"/>
    <col min="2" max="2" width="9.28515625" customWidth="1"/>
    <col min="3" max="3" width="52.140625" customWidth="1"/>
    <col min="4" max="4" width="22.85546875" customWidth="1"/>
    <col min="5" max="5" width="13" customWidth="1"/>
    <col min="6" max="6" width="20.42578125" customWidth="1"/>
    <col min="7" max="7" width="9.28515625" customWidth="1"/>
  </cols>
  <sheetData>
    <row r="1" spans="1:7" x14ac:dyDescent="0.25">
      <c r="A1" s="83" t="s">
        <v>0</v>
      </c>
      <c r="B1" s="82"/>
      <c r="C1" s="82"/>
      <c r="D1" s="82"/>
      <c r="E1" s="82"/>
      <c r="F1" s="82"/>
      <c r="G1" s="82"/>
    </row>
    <row r="2" spans="1:7" x14ac:dyDescent="0.25">
      <c r="A2" s="84" t="s">
        <v>1</v>
      </c>
      <c r="B2" s="85"/>
      <c r="C2" s="85"/>
      <c r="D2" s="85"/>
      <c r="E2" s="85"/>
      <c r="F2" s="85"/>
      <c r="G2" s="85"/>
    </row>
    <row r="3" spans="1:7" x14ac:dyDescent="0.25">
      <c r="A3" s="86" t="s">
        <v>2</v>
      </c>
      <c r="B3" s="87"/>
      <c r="C3" s="87"/>
      <c r="D3" s="87"/>
      <c r="E3" s="87"/>
      <c r="F3" s="87"/>
      <c r="G3" s="87"/>
    </row>
    <row r="4" spans="1:7" x14ac:dyDescent="0.25">
      <c r="A4" s="86" t="s">
        <v>3</v>
      </c>
      <c r="B4" s="87"/>
      <c r="C4" s="87"/>
      <c r="D4" s="87"/>
      <c r="E4" s="87"/>
      <c r="F4" s="87"/>
      <c r="G4" s="87"/>
    </row>
    <row r="5" spans="1:7" x14ac:dyDescent="0.25">
      <c r="A5" s="86" t="s">
        <v>4</v>
      </c>
      <c r="B5" s="87"/>
      <c r="C5" s="87"/>
      <c r="D5" s="87"/>
      <c r="E5" s="87"/>
      <c r="F5" s="87"/>
      <c r="G5" s="87"/>
    </row>
    <row r="6" spans="1:7" x14ac:dyDescent="0.25">
      <c r="A6" s="86" t="s">
        <v>5</v>
      </c>
      <c r="B6" s="87"/>
      <c r="C6" s="87"/>
      <c r="D6" s="87"/>
      <c r="E6" s="87"/>
      <c r="F6" s="87"/>
      <c r="G6" s="87"/>
    </row>
    <row r="7" spans="1:7" x14ac:dyDescent="0.25">
      <c r="A7" s="86" t="s">
        <v>6</v>
      </c>
      <c r="B7" s="87"/>
      <c r="C7" s="87"/>
      <c r="D7" s="87"/>
      <c r="E7" s="87"/>
      <c r="F7" s="87"/>
      <c r="G7" s="87"/>
    </row>
    <row r="8" spans="1:7" x14ac:dyDescent="0.25">
      <c r="A8" s="88" t="s">
        <v>7</v>
      </c>
      <c r="B8" s="85"/>
      <c r="C8" s="85"/>
      <c r="D8" s="85"/>
      <c r="E8" s="85"/>
      <c r="F8" s="85"/>
      <c r="G8" s="85"/>
    </row>
    <row r="9" spans="1:7" ht="75" customHeight="1" x14ac:dyDescent="0.25">
      <c r="A9" s="1"/>
      <c r="B9" s="1" t="s">
        <v>8</v>
      </c>
      <c r="C9" s="1" t="s">
        <v>9</v>
      </c>
      <c r="D9" s="1" t="s">
        <v>10</v>
      </c>
      <c r="E9" s="1" t="s">
        <v>11</v>
      </c>
      <c r="F9" s="1" t="s">
        <v>12</v>
      </c>
      <c r="G9" s="1" t="s">
        <v>13</v>
      </c>
    </row>
    <row r="10" spans="1:7" x14ac:dyDescent="0.25">
      <c r="A10" s="2" t="s">
        <v>14</v>
      </c>
      <c r="B10" s="2" t="s">
        <v>15</v>
      </c>
      <c r="C10" s="4" t="s">
        <v>16</v>
      </c>
      <c r="D10" s="5" t="s">
        <v>17</v>
      </c>
      <c r="E10" s="5" t="s">
        <v>17</v>
      </c>
      <c r="F10" s="5" t="s">
        <v>17</v>
      </c>
      <c r="G10" s="5" t="s">
        <v>17</v>
      </c>
    </row>
    <row r="11" spans="1:7" x14ac:dyDescent="0.25">
      <c r="A11" s="2" t="s">
        <v>18</v>
      </c>
      <c r="B11" s="2" t="s">
        <v>19</v>
      </c>
      <c r="C11" s="4" t="s">
        <v>20</v>
      </c>
      <c r="D11" s="5" t="s">
        <v>21</v>
      </c>
      <c r="E11" s="5" t="s">
        <v>22</v>
      </c>
      <c r="F11" s="5" t="s">
        <v>23</v>
      </c>
      <c r="G11" s="5" t="s">
        <v>24</v>
      </c>
    </row>
    <row r="12" spans="1:7" x14ac:dyDescent="0.25">
      <c r="A12" s="6" t="s">
        <v>25</v>
      </c>
      <c r="B12" s="7" t="s">
        <v>6</v>
      </c>
      <c r="C12" s="8" t="s">
        <v>26</v>
      </c>
      <c r="D12" s="9" t="s">
        <v>27</v>
      </c>
      <c r="E12" s="9" t="s">
        <v>28</v>
      </c>
      <c r="F12" s="9" t="s">
        <v>29</v>
      </c>
      <c r="G12" s="9" t="s">
        <v>30</v>
      </c>
    </row>
    <row r="13" spans="1:7" ht="45" x14ac:dyDescent="0.25">
      <c r="A13" s="6" t="s">
        <v>31</v>
      </c>
      <c r="B13" s="7" t="s">
        <v>6</v>
      </c>
      <c r="C13" s="8" t="s">
        <v>32</v>
      </c>
      <c r="D13" s="9" t="s">
        <v>27</v>
      </c>
      <c r="E13" s="9" t="s">
        <v>28</v>
      </c>
      <c r="F13" s="9" t="s">
        <v>29</v>
      </c>
      <c r="G13" s="9" t="s">
        <v>30</v>
      </c>
    </row>
    <row r="14" spans="1:7" ht="45" x14ac:dyDescent="0.25">
      <c r="A14" s="10" t="s">
        <v>33</v>
      </c>
      <c r="B14" s="11" t="s">
        <v>6</v>
      </c>
      <c r="C14" s="12" t="s">
        <v>34</v>
      </c>
      <c r="D14" s="13" t="s">
        <v>27</v>
      </c>
      <c r="E14" s="13" t="s">
        <v>28</v>
      </c>
      <c r="F14" s="9" t="s">
        <v>29</v>
      </c>
      <c r="G14" s="9" t="s">
        <v>30</v>
      </c>
    </row>
    <row r="15" spans="1:7" ht="75" x14ac:dyDescent="0.25">
      <c r="A15" s="6" t="s">
        <v>35</v>
      </c>
      <c r="B15" s="7" t="s">
        <v>6</v>
      </c>
      <c r="C15" s="8" t="s">
        <v>36</v>
      </c>
      <c r="D15" s="9" t="s">
        <v>27</v>
      </c>
      <c r="E15" s="9" t="s">
        <v>28</v>
      </c>
      <c r="F15" s="9" t="s">
        <v>29</v>
      </c>
      <c r="G15" s="9" t="s">
        <v>30</v>
      </c>
    </row>
    <row r="16" spans="1:7" x14ac:dyDescent="0.25">
      <c r="A16" s="6" t="s">
        <v>37</v>
      </c>
      <c r="B16" s="7" t="s">
        <v>6</v>
      </c>
      <c r="C16" s="8" t="s">
        <v>38</v>
      </c>
      <c r="D16" s="9" t="s">
        <v>39</v>
      </c>
      <c r="E16" s="9" t="s">
        <v>40</v>
      </c>
      <c r="F16" s="9" t="s">
        <v>41</v>
      </c>
      <c r="G16" s="9" t="s">
        <v>42</v>
      </c>
    </row>
    <row r="17" spans="1:7" ht="45" x14ac:dyDescent="0.25">
      <c r="A17" s="6" t="s">
        <v>31</v>
      </c>
      <c r="B17" s="7" t="s">
        <v>6</v>
      </c>
      <c r="C17" s="8" t="s">
        <v>43</v>
      </c>
      <c r="D17" s="9" t="s">
        <v>39</v>
      </c>
      <c r="E17" s="9" t="s">
        <v>40</v>
      </c>
      <c r="F17" s="9" t="s">
        <v>41</v>
      </c>
      <c r="G17" s="9" t="s">
        <v>42</v>
      </c>
    </row>
    <row r="18" spans="1:7" ht="45" x14ac:dyDescent="0.25">
      <c r="A18" s="14" t="s">
        <v>33</v>
      </c>
      <c r="B18" s="15" t="s">
        <v>6</v>
      </c>
      <c r="C18" s="16" t="s">
        <v>44</v>
      </c>
      <c r="D18" s="17" t="s">
        <v>39</v>
      </c>
      <c r="E18" s="17" t="s">
        <v>40</v>
      </c>
      <c r="F18" s="9" t="s">
        <v>41</v>
      </c>
      <c r="G18" s="9" t="s">
        <v>42</v>
      </c>
    </row>
    <row r="19" spans="1:7" ht="210" x14ac:dyDescent="0.25">
      <c r="A19" s="6" t="s">
        <v>45</v>
      </c>
      <c r="B19" s="7" t="s">
        <v>6</v>
      </c>
      <c r="C19" s="8" t="s">
        <v>46</v>
      </c>
      <c r="D19" s="9" t="s">
        <v>47</v>
      </c>
      <c r="E19" s="9" t="s">
        <v>40</v>
      </c>
      <c r="F19" s="9" t="s">
        <v>48</v>
      </c>
      <c r="G19" s="9" t="s">
        <v>49</v>
      </c>
    </row>
    <row r="20" spans="1:7" ht="210" x14ac:dyDescent="0.25">
      <c r="A20" s="6" t="s">
        <v>45</v>
      </c>
      <c r="B20" s="7" t="s">
        <v>6</v>
      </c>
      <c r="C20" s="8" t="s">
        <v>50</v>
      </c>
      <c r="D20" s="9" t="s">
        <v>51</v>
      </c>
      <c r="E20" s="9" t="s">
        <v>17</v>
      </c>
      <c r="F20" s="9" t="s">
        <v>51</v>
      </c>
      <c r="G20" s="9" t="s">
        <v>17</v>
      </c>
    </row>
    <row r="21" spans="1:7" ht="30" x14ac:dyDescent="0.25">
      <c r="A21" s="6" t="s">
        <v>52</v>
      </c>
      <c r="B21" s="7" t="s">
        <v>6</v>
      </c>
      <c r="C21" s="8" t="s">
        <v>53</v>
      </c>
      <c r="D21" s="9" t="s">
        <v>17</v>
      </c>
      <c r="E21" s="9" t="s">
        <v>17</v>
      </c>
      <c r="F21" s="9" t="s">
        <v>17</v>
      </c>
      <c r="G21" s="9" t="s">
        <v>17</v>
      </c>
    </row>
    <row r="22" spans="1:7" ht="45" x14ac:dyDescent="0.25">
      <c r="A22" s="6" t="s">
        <v>31</v>
      </c>
      <c r="B22" s="7" t="s">
        <v>6</v>
      </c>
      <c r="C22" s="8" t="s">
        <v>54</v>
      </c>
      <c r="D22" s="9" t="s">
        <v>17</v>
      </c>
      <c r="E22" s="9" t="s">
        <v>17</v>
      </c>
      <c r="F22" s="9" t="s">
        <v>17</v>
      </c>
      <c r="G22" s="9" t="s">
        <v>17</v>
      </c>
    </row>
    <row r="23" spans="1:7" ht="45" x14ac:dyDescent="0.25">
      <c r="A23" s="6" t="s">
        <v>33</v>
      </c>
      <c r="B23" s="7" t="s">
        <v>6</v>
      </c>
      <c r="C23" s="8" t="s">
        <v>55</v>
      </c>
      <c r="D23" s="9" t="s">
        <v>17</v>
      </c>
      <c r="E23" s="9" t="s">
        <v>17</v>
      </c>
      <c r="F23" s="9" t="s">
        <v>17</v>
      </c>
      <c r="G23" s="9" t="s">
        <v>17</v>
      </c>
    </row>
    <row r="24" spans="1:7" ht="210" x14ac:dyDescent="0.25">
      <c r="A24" s="6" t="s">
        <v>45</v>
      </c>
      <c r="B24" s="7" t="s">
        <v>6</v>
      </c>
      <c r="C24" s="8" t="s">
        <v>56</v>
      </c>
      <c r="D24" s="9" t="s">
        <v>17</v>
      </c>
      <c r="E24" s="9" t="s">
        <v>17</v>
      </c>
      <c r="F24" s="9" t="s">
        <v>17</v>
      </c>
      <c r="G24" s="9" t="s">
        <v>17</v>
      </c>
    </row>
    <row r="25" spans="1:7" x14ac:dyDescent="0.25">
      <c r="A25" s="6" t="s">
        <v>57</v>
      </c>
      <c r="B25" s="7" t="s">
        <v>6</v>
      </c>
      <c r="C25" s="8" t="s">
        <v>58</v>
      </c>
      <c r="D25" s="9" t="s">
        <v>59</v>
      </c>
      <c r="E25" s="9" t="s">
        <v>60</v>
      </c>
      <c r="F25" s="9" t="s">
        <v>61</v>
      </c>
      <c r="G25" s="9" t="s">
        <v>62</v>
      </c>
    </row>
    <row r="26" spans="1:7" ht="45" x14ac:dyDescent="0.25">
      <c r="A26" s="6" t="s">
        <v>31</v>
      </c>
      <c r="B26" s="7" t="s">
        <v>6</v>
      </c>
      <c r="C26" s="8" t="s">
        <v>63</v>
      </c>
      <c r="D26" s="9" t="s">
        <v>59</v>
      </c>
      <c r="E26" s="9" t="s">
        <v>60</v>
      </c>
      <c r="F26" s="9" t="s">
        <v>61</v>
      </c>
      <c r="G26" s="9" t="s">
        <v>62</v>
      </c>
    </row>
    <row r="27" spans="1:7" ht="60" x14ac:dyDescent="0.25">
      <c r="A27" s="18" t="s">
        <v>64</v>
      </c>
      <c r="B27" s="19" t="s">
        <v>6</v>
      </c>
      <c r="C27" s="20" t="s">
        <v>65</v>
      </c>
      <c r="D27" s="21" t="s">
        <v>59</v>
      </c>
      <c r="E27" s="21" t="s">
        <v>60</v>
      </c>
      <c r="F27" s="9" t="s">
        <v>61</v>
      </c>
      <c r="G27" s="9" t="s">
        <v>62</v>
      </c>
    </row>
    <row r="28" spans="1:7" ht="45" x14ac:dyDescent="0.25">
      <c r="A28" s="6" t="s">
        <v>66</v>
      </c>
      <c r="B28" s="7" t="s">
        <v>6</v>
      </c>
      <c r="C28" s="8" t="s">
        <v>67</v>
      </c>
      <c r="D28" s="9" t="s">
        <v>68</v>
      </c>
      <c r="E28" s="9" t="s">
        <v>69</v>
      </c>
      <c r="F28" s="9" t="s">
        <v>70</v>
      </c>
      <c r="G28" s="9" t="s">
        <v>71</v>
      </c>
    </row>
    <row r="29" spans="1:7" ht="45" x14ac:dyDescent="0.25">
      <c r="A29" s="6" t="s">
        <v>66</v>
      </c>
      <c r="B29" s="7" t="s">
        <v>6</v>
      </c>
      <c r="C29" s="8" t="s">
        <v>72</v>
      </c>
      <c r="D29" s="9" t="s">
        <v>73</v>
      </c>
      <c r="E29" s="9" t="s">
        <v>74</v>
      </c>
      <c r="F29" s="9" t="s">
        <v>75</v>
      </c>
      <c r="G29" s="9" t="s">
        <v>76</v>
      </c>
    </row>
    <row r="30" spans="1:7" ht="45" x14ac:dyDescent="0.25">
      <c r="A30" s="6" t="s">
        <v>66</v>
      </c>
      <c r="B30" s="7" t="s">
        <v>6</v>
      </c>
      <c r="C30" s="8" t="s">
        <v>77</v>
      </c>
      <c r="D30" s="9" t="s">
        <v>78</v>
      </c>
      <c r="E30" s="9" t="s">
        <v>17</v>
      </c>
      <c r="F30" s="9" t="s">
        <v>78</v>
      </c>
      <c r="G30" s="9" t="s">
        <v>17</v>
      </c>
    </row>
    <row r="31" spans="1:7" x14ac:dyDescent="0.25">
      <c r="A31" s="6" t="s">
        <v>79</v>
      </c>
      <c r="B31" s="7" t="s">
        <v>6</v>
      </c>
      <c r="C31" s="8" t="s">
        <v>80</v>
      </c>
      <c r="D31" s="9" t="s">
        <v>17</v>
      </c>
      <c r="E31" s="9" t="s">
        <v>17</v>
      </c>
      <c r="F31" s="9" t="s">
        <v>17</v>
      </c>
      <c r="G31" s="9" t="s">
        <v>17</v>
      </c>
    </row>
    <row r="32" spans="1:7" ht="45" x14ac:dyDescent="0.25">
      <c r="A32" s="6" t="s">
        <v>31</v>
      </c>
      <c r="B32" s="7" t="s">
        <v>6</v>
      </c>
      <c r="C32" s="8" t="s">
        <v>81</v>
      </c>
      <c r="D32" s="9" t="s">
        <v>17</v>
      </c>
      <c r="E32" s="9" t="s">
        <v>17</v>
      </c>
      <c r="F32" s="9" t="s">
        <v>17</v>
      </c>
      <c r="G32" s="9" t="s">
        <v>17</v>
      </c>
    </row>
    <row r="33" spans="1:7" ht="60" x14ac:dyDescent="0.25">
      <c r="A33" s="6" t="s">
        <v>82</v>
      </c>
      <c r="B33" s="7" t="s">
        <v>6</v>
      </c>
      <c r="C33" s="8" t="s">
        <v>83</v>
      </c>
      <c r="D33" s="9" t="s">
        <v>17</v>
      </c>
      <c r="E33" s="9" t="s">
        <v>17</v>
      </c>
      <c r="F33" s="9" t="s">
        <v>17</v>
      </c>
      <c r="G33" s="9" t="s">
        <v>17</v>
      </c>
    </row>
    <row r="34" spans="1:7" ht="0.75" hidden="1" customHeight="1" x14ac:dyDescent="0.25">
      <c r="A34" s="6" t="s">
        <v>84</v>
      </c>
      <c r="B34" s="7" t="s">
        <v>6</v>
      </c>
      <c r="C34" s="8" t="s">
        <v>85</v>
      </c>
      <c r="D34" s="9" t="s">
        <v>17</v>
      </c>
      <c r="E34" s="9" t="s">
        <v>17</v>
      </c>
      <c r="F34" s="9" t="s">
        <v>17</v>
      </c>
      <c r="G34" s="9" t="s">
        <v>17</v>
      </c>
    </row>
    <row r="35" spans="1:7" hidden="1" x14ac:dyDescent="0.25">
      <c r="A35" s="6" t="s">
        <v>86</v>
      </c>
      <c r="B35" s="7" t="s">
        <v>6</v>
      </c>
      <c r="C35" s="8" t="s">
        <v>87</v>
      </c>
      <c r="D35" s="9" t="s">
        <v>88</v>
      </c>
      <c r="E35" s="9" t="s">
        <v>88</v>
      </c>
      <c r="F35" s="9" t="s">
        <v>17</v>
      </c>
      <c r="G35" s="9" t="s">
        <v>89</v>
      </c>
    </row>
    <row r="36" spans="1:7" hidden="1" x14ac:dyDescent="0.25">
      <c r="A36" s="6" t="s">
        <v>90</v>
      </c>
      <c r="B36" s="7" t="s">
        <v>6</v>
      </c>
      <c r="C36" s="8" t="s">
        <v>91</v>
      </c>
      <c r="D36" s="9" t="s">
        <v>88</v>
      </c>
      <c r="E36" s="9" t="s">
        <v>88</v>
      </c>
      <c r="F36" s="9" t="s">
        <v>17</v>
      </c>
      <c r="G36" s="9" t="s">
        <v>89</v>
      </c>
    </row>
    <row r="37" spans="1:7" hidden="1" x14ac:dyDescent="0.25">
      <c r="A37" s="6" t="s">
        <v>90</v>
      </c>
      <c r="B37" s="7" t="s">
        <v>6</v>
      </c>
      <c r="C37" s="8" t="s">
        <v>92</v>
      </c>
      <c r="D37" s="9" t="s">
        <v>88</v>
      </c>
      <c r="E37" s="9" t="s">
        <v>88</v>
      </c>
      <c r="F37" s="9" t="s">
        <v>17</v>
      </c>
      <c r="G37" s="9" t="s">
        <v>89</v>
      </c>
    </row>
    <row r="38" spans="1:7" ht="60" hidden="1" x14ac:dyDescent="0.25">
      <c r="A38" s="6" t="s">
        <v>93</v>
      </c>
      <c r="B38" s="7" t="s">
        <v>6</v>
      </c>
      <c r="C38" s="8" t="s">
        <v>94</v>
      </c>
      <c r="D38" s="9" t="s">
        <v>88</v>
      </c>
      <c r="E38" s="9" t="s">
        <v>88</v>
      </c>
      <c r="F38" s="9" t="s">
        <v>17</v>
      </c>
      <c r="G38" s="9" t="s">
        <v>89</v>
      </c>
    </row>
    <row r="39" spans="1:7" ht="30" hidden="1" x14ac:dyDescent="0.25">
      <c r="A39" s="6" t="s">
        <v>95</v>
      </c>
      <c r="B39" s="7" t="s">
        <v>6</v>
      </c>
      <c r="C39" s="8" t="s">
        <v>96</v>
      </c>
      <c r="D39" s="9" t="s">
        <v>97</v>
      </c>
      <c r="E39" s="9" t="s">
        <v>17</v>
      </c>
      <c r="F39" s="9" t="s">
        <v>97</v>
      </c>
      <c r="G39" s="9" t="s">
        <v>17</v>
      </c>
    </row>
    <row r="40" spans="1:7" hidden="1" x14ac:dyDescent="0.25">
      <c r="A40" s="6" t="s">
        <v>90</v>
      </c>
      <c r="B40" s="7" t="s">
        <v>6</v>
      </c>
      <c r="C40" s="8" t="s">
        <v>98</v>
      </c>
      <c r="D40" s="9" t="s">
        <v>97</v>
      </c>
      <c r="E40" s="9" t="s">
        <v>17</v>
      </c>
      <c r="F40" s="9" t="s">
        <v>97</v>
      </c>
      <c r="G40" s="9" t="s">
        <v>17</v>
      </c>
    </row>
    <row r="41" spans="1:7" hidden="1" x14ac:dyDescent="0.25">
      <c r="A41" s="6" t="s">
        <v>90</v>
      </c>
      <c r="B41" s="7" t="s">
        <v>6</v>
      </c>
      <c r="C41" s="8" t="s">
        <v>99</v>
      </c>
      <c r="D41" s="9" t="s">
        <v>97</v>
      </c>
      <c r="E41" s="9" t="s">
        <v>17</v>
      </c>
      <c r="F41" s="9" t="s">
        <v>97</v>
      </c>
      <c r="G41" s="9" t="s">
        <v>17</v>
      </c>
    </row>
    <row r="42" spans="1:7" hidden="1" x14ac:dyDescent="0.25">
      <c r="A42" s="6" t="s">
        <v>84</v>
      </c>
      <c r="B42" s="7" t="s">
        <v>6</v>
      </c>
      <c r="C42" s="8" t="s">
        <v>100</v>
      </c>
      <c r="D42" s="9" t="s">
        <v>101</v>
      </c>
      <c r="E42" s="9" t="s">
        <v>17</v>
      </c>
      <c r="F42" s="9" t="s">
        <v>101</v>
      </c>
      <c r="G42" s="9" t="s">
        <v>17</v>
      </c>
    </row>
    <row r="43" spans="1:7" hidden="1" x14ac:dyDescent="0.25">
      <c r="A43" s="6" t="s">
        <v>84</v>
      </c>
      <c r="B43" s="7" t="s">
        <v>6</v>
      </c>
      <c r="C43" s="8" t="s">
        <v>102</v>
      </c>
      <c r="D43" s="9" t="s">
        <v>103</v>
      </c>
      <c r="E43" s="9" t="s">
        <v>17</v>
      </c>
      <c r="F43" s="9" t="s">
        <v>103</v>
      </c>
      <c r="G43" s="9" t="s">
        <v>17</v>
      </c>
    </row>
    <row r="44" spans="1:7" ht="60" hidden="1" x14ac:dyDescent="0.25">
      <c r="A44" s="6" t="s">
        <v>104</v>
      </c>
      <c r="B44" s="7" t="s">
        <v>6</v>
      </c>
      <c r="C44" s="8" t="s">
        <v>105</v>
      </c>
      <c r="D44" s="9" t="s">
        <v>106</v>
      </c>
      <c r="E44" s="9" t="s">
        <v>107</v>
      </c>
      <c r="F44" s="9" t="s">
        <v>108</v>
      </c>
      <c r="G44" s="9" t="s">
        <v>109</v>
      </c>
    </row>
    <row r="45" spans="1:7" hidden="1" x14ac:dyDescent="0.25">
      <c r="A45" s="6" t="s">
        <v>90</v>
      </c>
      <c r="B45" s="7" t="s">
        <v>6</v>
      </c>
      <c r="C45" s="8" t="s">
        <v>110</v>
      </c>
      <c r="D45" s="9" t="s">
        <v>106</v>
      </c>
      <c r="E45" s="9" t="s">
        <v>107</v>
      </c>
      <c r="F45" s="9" t="s">
        <v>108</v>
      </c>
      <c r="G45" s="9" t="s">
        <v>109</v>
      </c>
    </row>
    <row r="46" spans="1:7" hidden="1" x14ac:dyDescent="0.25">
      <c r="A46" s="6" t="s">
        <v>90</v>
      </c>
      <c r="B46" s="7" t="s">
        <v>6</v>
      </c>
      <c r="C46" s="8" t="s">
        <v>111</v>
      </c>
      <c r="D46" s="9" t="s">
        <v>106</v>
      </c>
      <c r="E46" s="9" t="s">
        <v>107</v>
      </c>
      <c r="F46" s="9" t="s">
        <v>108</v>
      </c>
      <c r="G46" s="9" t="s">
        <v>109</v>
      </c>
    </row>
    <row r="47" spans="1:7" hidden="1" x14ac:dyDescent="0.25">
      <c r="A47" s="6" t="s">
        <v>84</v>
      </c>
      <c r="B47" s="7" t="s">
        <v>6</v>
      </c>
      <c r="C47" s="8" t="s">
        <v>112</v>
      </c>
      <c r="D47" s="9" t="s">
        <v>113</v>
      </c>
      <c r="E47" s="9" t="s">
        <v>114</v>
      </c>
      <c r="F47" s="9" t="s">
        <v>115</v>
      </c>
      <c r="G47" s="9" t="s">
        <v>116</v>
      </c>
    </row>
    <row r="48" spans="1:7" hidden="1" x14ac:dyDescent="0.25">
      <c r="A48" s="6" t="s">
        <v>84</v>
      </c>
      <c r="B48" s="7" t="s">
        <v>6</v>
      </c>
      <c r="C48" s="8" t="s">
        <v>117</v>
      </c>
      <c r="D48" s="9" t="s">
        <v>118</v>
      </c>
      <c r="E48" s="9" t="s">
        <v>119</v>
      </c>
      <c r="F48" s="9" t="s">
        <v>120</v>
      </c>
      <c r="G48" s="9" t="s">
        <v>121</v>
      </c>
    </row>
    <row r="49" spans="1:7" x14ac:dyDescent="0.25">
      <c r="A49" s="6" t="s">
        <v>122</v>
      </c>
      <c r="B49" s="7" t="s">
        <v>6</v>
      </c>
      <c r="C49" s="8" t="s">
        <v>123</v>
      </c>
      <c r="D49" s="9" t="s">
        <v>124</v>
      </c>
      <c r="E49" s="9" t="s">
        <v>125</v>
      </c>
      <c r="F49" s="9" t="s">
        <v>126</v>
      </c>
      <c r="G49" s="9" t="s">
        <v>127</v>
      </c>
    </row>
    <row r="50" spans="1:7" ht="45" x14ac:dyDescent="0.25">
      <c r="A50" s="6" t="s">
        <v>31</v>
      </c>
      <c r="B50" s="7" t="s">
        <v>6</v>
      </c>
      <c r="C50" s="8" t="s">
        <v>128</v>
      </c>
      <c r="D50" s="9" t="s">
        <v>124</v>
      </c>
      <c r="E50" s="9" t="s">
        <v>125</v>
      </c>
      <c r="F50" s="9" t="s">
        <v>126</v>
      </c>
      <c r="G50" s="9" t="s">
        <v>127</v>
      </c>
    </row>
    <row r="51" spans="1:7" ht="60" x14ac:dyDescent="0.25">
      <c r="A51" s="22" t="s">
        <v>129</v>
      </c>
      <c r="B51" s="23" t="s">
        <v>6</v>
      </c>
      <c r="C51" s="24" t="s">
        <v>130</v>
      </c>
      <c r="D51" s="25" t="s">
        <v>124</v>
      </c>
      <c r="E51" s="25" t="s">
        <v>125</v>
      </c>
      <c r="F51" s="9" t="s">
        <v>126</v>
      </c>
      <c r="G51" s="9" t="s">
        <v>127</v>
      </c>
    </row>
    <row r="52" spans="1:7" ht="180" x14ac:dyDescent="0.25">
      <c r="A52" s="6" t="s">
        <v>131</v>
      </c>
      <c r="B52" s="7" t="s">
        <v>6</v>
      </c>
      <c r="C52" s="8" t="s">
        <v>132</v>
      </c>
      <c r="D52" s="9" t="s">
        <v>133</v>
      </c>
      <c r="E52" s="9" t="s">
        <v>125</v>
      </c>
      <c r="F52" s="9" t="s">
        <v>134</v>
      </c>
      <c r="G52" s="9" t="s">
        <v>135</v>
      </c>
    </row>
    <row r="53" spans="1:7" ht="180" x14ac:dyDescent="0.25">
      <c r="A53" s="6" t="s">
        <v>131</v>
      </c>
      <c r="B53" s="7" t="s">
        <v>6</v>
      </c>
      <c r="C53" s="8" t="s">
        <v>136</v>
      </c>
      <c r="D53" s="9" t="s">
        <v>137</v>
      </c>
      <c r="E53" s="9" t="s">
        <v>17</v>
      </c>
      <c r="F53" s="9" t="s">
        <v>137</v>
      </c>
      <c r="G53" s="9" t="s">
        <v>17</v>
      </c>
    </row>
    <row r="54" spans="1:7" ht="30" hidden="1" x14ac:dyDescent="0.25">
      <c r="A54" s="6" t="s">
        <v>95</v>
      </c>
      <c r="B54" s="7" t="s">
        <v>6</v>
      </c>
      <c r="C54" s="8" t="s">
        <v>138</v>
      </c>
      <c r="D54" s="9" t="s">
        <v>139</v>
      </c>
      <c r="E54" s="9" t="s">
        <v>140</v>
      </c>
      <c r="F54" s="9" t="s">
        <v>141</v>
      </c>
      <c r="G54" s="9" t="s">
        <v>142</v>
      </c>
    </row>
    <row r="55" spans="1:7" hidden="1" x14ac:dyDescent="0.25">
      <c r="A55" s="6" t="s">
        <v>90</v>
      </c>
      <c r="B55" s="7" t="s">
        <v>6</v>
      </c>
      <c r="C55" s="8" t="s">
        <v>143</v>
      </c>
      <c r="D55" s="9" t="s">
        <v>139</v>
      </c>
      <c r="E55" s="9" t="s">
        <v>140</v>
      </c>
      <c r="F55" s="9" t="s">
        <v>141</v>
      </c>
      <c r="G55" s="9" t="s">
        <v>142</v>
      </c>
    </row>
    <row r="56" spans="1:7" hidden="1" x14ac:dyDescent="0.25">
      <c r="A56" s="6" t="s">
        <v>90</v>
      </c>
      <c r="B56" s="7" t="s">
        <v>6</v>
      </c>
      <c r="C56" s="8" t="s">
        <v>144</v>
      </c>
      <c r="D56" s="9" t="s">
        <v>139</v>
      </c>
      <c r="E56" s="9" t="s">
        <v>140</v>
      </c>
      <c r="F56" s="9" t="s">
        <v>141</v>
      </c>
      <c r="G56" s="9" t="s">
        <v>142</v>
      </c>
    </row>
    <row r="57" spans="1:7" hidden="1" x14ac:dyDescent="0.25">
      <c r="A57" s="6" t="s">
        <v>84</v>
      </c>
      <c r="B57" s="7" t="s">
        <v>6</v>
      </c>
      <c r="C57" s="8" t="s">
        <v>145</v>
      </c>
      <c r="D57" s="9" t="s">
        <v>146</v>
      </c>
      <c r="E57" s="9" t="s">
        <v>147</v>
      </c>
      <c r="F57" s="9" t="s">
        <v>148</v>
      </c>
      <c r="G57" s="9" t="s">
        <v>149</v>
      </c>
    </row>
    <row r="58" spans="1:7" hidden="1" x14ac:dyDescent="0.25">
      <c r="A58" s="6" t="s">
        <v>84</v>
      </c>
      <c r="B58" s="7" t="s">
        <v>6</v>
      </c>
      <c r="C58" s="8" t="s">
        <v>150</v>
      </c>
      <c r="D58" s="9" t="s">
        <v>151</v>
      </c>
      <c r="E58" s="9" t="s">
        <v>152</v>
      </c>
      <c r="F58" s="9" t="s">
        <v>153</v>
      </c>
      <c r="G58" s="9" t="s">
        <v>154</v>
      </c>
    </row>
    <row r="59" spans="1:7" ht="0.75" hidden="1" customHeight="1" x14ac:dyDescent="0.25">
      <c r="A59" s="6" t="s">
        <v>104</v>
      </c>
      <c r="B59" s="7" t="s">
        <v>6</v>
      </c>
      <c r="C59" s="8" t="s">
        <v>155</v>
      </c>
      <c r="D59" s="9" t="s">
        <v>156</v>
      </c>
      <c r="E59" s="9" t="s">
        <v>157</v>
      </c>
      <c r="F59" s="9" t="s">
        <v>158</v>
      </c>
      <c r="G59" s="9" t="s">
        <v>159</v>
      </c>
    </row>
    <row r="60" spans="1:7" hidden="1" x14ac:dyDescent="0.25">
      <c r="A60" s="6" t="s">
        <v>90</v>
      </c>
      <c r="B60" s="7" t="s">
        <v>6</v>
      </c>
      <c r="C60" s="8" t="s">
        <v>160</v>
      </c>
      <c r="D60" s="9" t="s">
        <v>156</v>
      </c>
      <c r="E60" s="9" t="s">
        <v>157</v>
      </c>
      <c r="F60" s="9" t="s">
        <v>158</v>
      </c>
      <c r="G60" s="9" t="s">
        <v>159</v>
      </c>
    </row>
    <row r="61" spans="1:7" hidden="1" x14ac:dyDescent="0.25">
      <c r="A61" s="6" t="s">
        <v>90</v>
      </c>
      <c r="B61" s="7" t="s">
        <v>6</v>
      </c>
      <c r="C61" s="8" t="s">
        <v>161</v>
      </c>
      <c r="D61" s="9" t="s">
        <v>156</v>
      </c>
      <c r="E61" s="9" t="s">
        <v>157</v>
      </c>
      <c r="F61" s="9" t="s">
        <v>158</v>
      </c>
      <c r="G61" s="9" t="s">
        <v>159</v>
      </c>
    </row>
    <row r="62" spans="1:7" hidden="1" x14ac:dyDescent="0.25">
      <c r="A62" s="6" t="s">
        <v>84</v>
      </c>
      <c r="B62" s="7" t="s">
        <v>6</v>
      </c>
      <c r="C62" s="8" t="s">
        <v>162</v>
      </c>
      <c r="D62" s="9" t="s">
        <v>163</v>
      </c>
      <c r="E62" s="9" t="s">
        <v>164</v>
      </c>
      <c r="F62" s="9" t="s">
        <v>165</v>
      </c>
      <c r="G62" s="9" t="s">
        <v>166</v>
      </c>
    </row>
    <row r="63" spans="1:7" hidden="1" x14ac:dyDescent="0.25">
      <c r="A63" s="6" t="s">
        <v>84</v>
      </c>
      <c r="B63" s="7" t="s">
        <v>6</v>
      </c>
      <c r="C63" s="8" t="s">
        <v>167</v>
      </c>
      <c r="D63" s="9" t="s">
        <v>168</v>
      </c>
      <c r="E63" s="9" t="s">
        <v>168</v>
      </c>
      <c r="F63" s="9" t="s">
        <v>17</v>
      </c>
      <c r="G63" s="9" t="s">
        <v>89</v>
      </c>
    </row>
    <row r="64" spans="1:7" hidden="1" x14ac:dyDescent="0.25">
      <c r="A64" s="6" t="s">
        <v>84</v>
      </c>
      <c r="B64" s="7" t="s">
        <v>6</v>
      </c>
      <c r="C64" s="8" t="s">
        <v>169</v>
      </c>
      <c r="D64" s="9" t="s">
        <v>170</v>
      </c>
      <c r="E64" s="9" t="s">
        <v>171</v>
      </c>
      <c r="F64" s="9" t="s">
        <v>172</v>
      </c>
      <c r="G64" s="9" t="s">
        <v>173</v>
      </c>
    </row>
    <row r="65" spans="1:7" hidden="1" x14ac:dyDescent="0.25">
      <c r="A65" s="6" t="s">
        <v>84</v>
      </c>
      <c r="B65" s="7" t="s">
        <v>6</v>
      </c>
      <c r="C65" s="8" t="s">
        <v>174</v>
      </c>
      <c r="D65" s="9" t="s">
        <v>175</v>
      </c>
      <c r="E65" s="9" t="s">
        <v>176</v>
      </c>
      <c r="F65" s="9" t="s">
        <v>177</v>
      </c>
      <c r="G65" s="9" t="s">
        <v>178</v>
      </c>
    </row>
    <row r="66" spans="1:7" hidden="1" x14ac:dyDescent="0.25">
      <c r="A66" s="6" t="s">
        <v>84</v>
      </c>
      <c r="B66" s="7" t="s">
        <v>6</v>
      </c>
      <c r="C66" s="8" t="s">
        <v>179</v>
      </c>
      <c r="D66" s="9" t="s">
        <v>180</v>
      </c>
      <c r="E66" s="9" t="s">
        <v>180</v>
      </c>
      <c r="F66" s="9" t="s">
        <v>17</v>
      </c>
      <c r="G66" s="9" t="s">
        <v>89</v>
      </c>
    </row>
    <row r="67" spans="1:7" hidden="1" x14ac:dyDescent="0.25">
      <c r="A67" s="6" t="s">
        <v>84</v>
      </c>
      <c r="B67" s="7" t="s">
        <v>6</v>
      </c>
      <c r="C67" s="8" t="s">
        <v>181</v>
      </c>
      <c r="D67" s="9" t="s">
        <v>182</v>
      </c>
      <c r="E67" s="9" t="s">
        <v>183</v>
      </c>
      <c r="F67" s="9" t="s">
        <v>184</v>
      </c>
      <c r="G67" s="9" t="s">
        <v>185</v>
      </c>
    </row>
    <row r="68" spans="1:7" hidden="1" x14ac:dyDescent="0.25">
      <c r="A68" s="6" t="s">
        <v>84</v>
      </c>
      <c r="B68" s="7" t="s">
        <v>6</v>
      </c>
      <c r="C68" s="8" t="s">
        <v>186</v>
      </c>
      <c r="D68" s="9" t="s">
        <v>187</v>
      </c>
      <c r="E68" s="9" t="s">
        <v>188</v>
      </c>
      <c r="F68" s="9" t="s">
        <v>189</v>
      </c>
      <c r="G68" s="9" t="s">
        <v>190</v>
      </c>
    </row>
    <row r="69" spans="1:7" hidden="1" x14ac:dyDescent="0.25">
      <c r="A69" s="6" t="s">
        <v>84</v>
      </c>
      <c r="B69" s="7" t="s">
        <v>6</v>
      </c>
      <c r="C69" s="8" t="s">
        <v>191</v>
      </c>
      <c r="D69" s="9" t="s">
        <v>192</v>
      </c>
      <c r="E69" s="9" t="s">
        <v>193</v>
      </c>
      <c r="F69" s="9" t="s">
        <v>194</v>
      </c>
      <c r="G69" s="9" t="s">
        <v>195</v>
      </c>
    </row>
    <row r="70" spans="1:7" hidden="1" x14ac:dyDescent="0.25">
      <c r="A70" s="6" t="s">
        <v>84</v>
      </c>
      <c r="B70" s="7" t="s">
        <v>6</v>
      </c>
      <c r="C70" s="8" t="s">
        <v>196</v>
      </c>
      <c r="D70" s="9" t="s">
        <v>197</v>
      </c>
      <c r="E70" s="9" t="s">
        <v>198</v>
      </c>
      <c r="F70" s="9" t="s">
        <v>199</v>
      </c>
      <c r="G70" s="9" t="s">
        <v>200</v>
      </c>
    </row>
    <row r="71" spans="1:7" hidden="1" x14ac:dyDescent="0.25">
      <c r="A71" s="6" t="s">
        <v>84</v>
      </c>
      <c r="B71" s="7" t="s">
        <v>6</v>
      </c>
      <c r="C71" s="8" t="s">
        <v>201</v>
      </c>
      <c r="D71" s="9" t="s">
        <v>202</v>
      </c>
      <c r="E71" s="9" t="s">
        <v>202</v>
      </c>
      <c r="F71" s="9" t="s">
        <v>17</v>
      </c>
      <c r="G71" s="9" t="s">
        <v>89</v>
      </c>
    </row>
    <row r="72" spans="1:7" hidden="1" x14ac:dyDescent="0.25">
      <c r="A72" s="6" t="s">
        <v>84</v>
      </c>
      <c r="B72" s="7" t="s">
        <v>6</v>
      </c>
      <c r="C72" s="8" t="s">
        <v>203</v>
      </c>
      <c r="D72" s="9" t="s">
        <v>175</v>
      </c>
      <c r="E72" s="9" t="s">
        <v>204</v>
      </c>
      <c r="F72" s="9" t="s">
        <v>205</v>
      </c>
      <c r="G72" s="9" t="s">
        <v>206</v>
      </c>
    </row>
    <row r="73" spans="1:7" hidden="1" x14ac:dyDescent="0.25">
      <c r="A73" s="6" t="s">
        <v>84</v>
      </c>
      <c r="B73" s="7" t="s">
        <v>6</v>
      </c>
      <c r="C73" s="8" t="s">
        <v>207</v>
      </c>
      <c r="D73" s="9" t="s">
        <v>208</v>
      </c>
      <c r="E73" s="9" t="s">
        <v>209</v>
      </c>
      <c r="F73" s="9" t="s">
        <v>210</v>
      </c>
      <c r="G73" s="9" t="s">
        <v>211</v>
      </c>
    </row>
    <row r="74" spans="1:7" hidden="1" x14ac:dyDescent="0.25">
      <c r="A74" s="6" t="s">
        <v>84</v>
      </c>
      <c r="B74" s="7" t="s">
        <v>6</v>
      </c>
      <c r="C74" s="8" t="s">
        <v>212</v>
      </c>
      <c r="D74" s="9" t="s">
        <v>213</v>
      </c>
      <c r="E74" s="9" t="s">
        <v>214</v>
      </c>
      <c r="F74" s="9" t="s">
        <v>215</v>
      </c>
      <c r="G74" s="9" t="s">
        <v>216</v>
      </c>
    </row>
    <row r="75" spans="1:7" hidden="1" x14ac:dyDescent="0.25">
      <c r="A75" s="6" t="s">
        <v>84</v>
      </c>
      <c r="B75" s="7" t="s">
        <v>6</v>
      </c>
      <c r="C75" s="8" t="s">
        <v>217</v>
      </c>
      <c r="D75" s="9" t="s">
        <v>218</v>
      </c>
      <c r="E75" s="9" t="s">
        <v>219</v>
      </c>
      <c r="F75" s="9" t="s">
        <v>220</v>
      </c>
      <c r="G75" s="9" t="s">
        <v>221</v>
      </c>
    </row>
    <row r="76" spans="1:7" hidden="1" x14ac:dyDescent="0.25">
      <c r="A76" s="6" t="s">
        <v>84</v>
      </c>
      <c r="B76" s="7" t="s">
        <v>6</v>
      </c>
      <c r="C76" s="8" t="s">
        <v>222</v>
      </c>
      <c r="D76" s="9" t="s">
        <v>223</v>
      </c>
      <c r="E76" s="9" t="s">
        <v>224</v>
      </c>
      <c r="F76" s="9" t="s">
        <v>225</v>
      </c>
      <c r="G76" s="9" t="s">
        <v>226</v>
      </c>
    </row>
    <row r="77" spans="1:7" hidden="1" x14ac:dyDescent="0.25">
      <c r="A77" s="6" t="s">
        <v>84</v>
      </c>
      <c r="B77" s="7" t="s">
        <v>6</v>
      </c>
      <c r="C77" s="8" t="s">
        <v>227</v>
      </c>
      <c r="D77" s="9" t="s">
        <v>228</v>
      </c>
      <c r="E77" s="9" t="s">
        <v>229</v>
      </c>
      <c r="F77" s="9" t="s">
        <v>230</v>
      </c>
      <c r="G77" s="9" t="s">
        <v>231</v>
      </c>
    </row>
    <row r="78" spans="1:7" hidden="1" x14ac:dyDescent="0.25">
      <c r="A78" s="6" t="s">
        <v>232</v>
      </c>
      <c r="B78" s="7" t="s">
        <v>6</v>
      </c>
      <c r="C78" s="8" t="s">
        <v>233</v>
      </c>
      <c r="D78" s="9" t="s">
        <v>234</v>
      </c>
      <c r="E78" s="9" t="s">
        <v>234</v>
      </c>
      <c r="F78" s="9" t="s">
        <v>17</v>
      </c>
      <c r="G78" s="9" t="s">
        <v>89</v>
      </c>
    </row>
    <row r="79" spans="1:7" hidden="1" x14ac:dyDescent="0.25">
      <c r="A79" s="6" t="s">
        <v>90</v>
      </c>
      <c r="B79" s="7" t="s">
        <v>6</v>
      </c>
      <c r="C79" s="8" t="s">
        <v>235</v>
      </c>
      <c r="D79" s="9" t="s">
        <v>234</v>
      </c>
      <c r="E79" s="9" t="s">
        <v>234</v>
      </c>
      <c r="F79" s="9" t="s">
        <v>17</v>
      </c>
      <c r="G79" s="9" t="s">
        <v>89</v>
      </c>
    </row>
    <row r="80" spans="1:7" hidden="1" x14ac:dyDescent="0.25">
      <c r="A80" s="6" t="s">
        <v>90</v>
      </c>
      <c r="B80" s="7" t="s">
        <v>6</v>
      </c>
      <c r="C80" s="8" t="s">
        <v>236</v>
      </c>
      <c r="D80" s="9" t="s">
        <v>234</v>
      </c>
      <c r="E80" s="9" t="s">
        <v>234</v>
      </c>
      <c r="F80" s="9" t="s">
        <v>17</v>
      </c>
      <c r="G80" s="9" t="s">
        <v>89</v>
      </c>
    </row>
    <row r="81" spans="1:7" hidden="1" x14ac:dyDescent="0.25">
      <c r="A81" s="6" t="s">
        <v>84</v>
      </c>
      <c r="B81" s="7" t="s">
        <v>6</v>
      </c>
      <c r="C81" s="8" t="s">
        <v>237</v>
      </c>
      <c r="D81" s="9" t="s">
        <v>234</v>
      </c>
      <c r="E81" s="9" t="s">
        <v>234</v>
      </c>
      <c r="F81" s="9" t="s">
        <v>17</v>
      </c>
      <c r="G81" s="9" t="s">
        <v>89</v>
      </c>
    </row>
    <row r="82" spans="1:7" x14ac:dyDescent="0.25">
      <c r="A82" s="6" t="s">
        <v>238</v>
      </c>
      <c r="B82" s="7" t="s">
        <v>6</v>
      </c>
      <c r="C82" s="8" t="s">
        <v>239</v>
      </c>
      <c r="D82" s="9" t="s">
        <v>240</v>
      </c>
      <c r="E82" s="9" t="s">
        <v>240</v>
      </c>
      <c r="F82" s="9" t="s">
        <v>17</v>
      </c>
      <c r="G82" s="9" t="s">
        <v>89</v>
      </c>
    </row>
    <row r="83" spans="1:7" ht="45" x14ac:dyDescent="0.25">
      <c r="A83" s="6" t="s">
        <v>31</v>
      </c>
      <c r="B83" s="7" t="s">
        <v>6</v>
      </c>
      <c r="C83" s="8" t="s">
        <v>241</v>
      </c>
      <c r="D83" s="9" t="s">
        <v>240</v>
      </c>
      <c r="E83" s="9" t="s">
        <v>240</v>
      </c>
      <c r="F83" s="9" t="s">
        <v>17</v>
      </c>
      <c r="G83" s="9" t="s">
        <v>89</v>
      </c>
    </row>
    <row r="84" spans="1:7" ht="60" x14ac:dyDescent="0.25">
      <c r="A84" s="26" t="s">
        <v>82</v>
      </c>
      <c r="B84" s="27" t="s">
        <v>6</v>
      </c>
      <c r="C84" s="28" t="s">
        <v>242</v>
      </c>
      <c r="D84" s="29" t="s">
        <v>240</v>
      </c>
      <c r="E84" s="29" t="s">
        <v>240</v>
      </c>
      <c r="F84" s="9" t="s">
        <v>17</v>
      </c>
      <c r="G84" s="9" t="s">
        <v>89</v>
      </c>
    </row>
    <row r="85" spans="1:7" ht="44.25" customHeight="1" x14ac:dyDescent="0.25">
      <c r="A85" s="6" t="s">
        <v>243</v>
      </c>
      <c r="B85" s="7" t="s">
        <v>6</v>
      </c>
      <c r="C85" s="8" t="s">
        <v>244</v>
      </c>
      <c r="D85" s="9" t="s">
        <v>240</v>
      </c>
      <c r="E85" s="9" t="s">
        <v>240</v>
      </c>
      <c r="F85" s="9" t="s">
        <v>17</v>
      </c>
      <c r="G85" s="9" t="s">
        <v>89</v>
      </c>
    </row>
    <row r="86" spans="1:7" hidden="1" x14ac:dyDescent="0.25">
      <c r="A86" s="6" t="s">
        <v>86</v>
      </c>
      <c r="B86" s="7" t="s">
        <v>6</v>
      </c>
      <c r="C86" s="8" t="s">
        <v>245</v>
      </c>
      <c r="D86" s="9" t="s">
        <v>246</v>
      </c>
      <c r="E86" s="9" t="s">
        <v>246</v>
      </c>
      <c r="F86" s="9" t="s">
        <v>17</v>
      </c>
      <c r="G86" s="9" t="s">
        <v>89</v>
      </c>
    </row>
    <row r="87" spans="1:7" hidden="1" x14ac:dyDescent="0.25">
      <c r="A87" s="6" t="s">
        <v>90</v>
      </c>
      <c r="B87" s="7" t="s">
        <v>6</v>
      </c>
      <c r="C87" s="8" t="s">
        <v>247</v>
      </c>
      <c r="D87" s="9" t="s">
        <v>246</v>
      </c>
      <c r="E87" s="9" t="s">
        <v>246</v>
      </c>
      <c r="F87" s="9" t="s">
        <v>17</v>
      </c>
      <c r="G87" s="9" t="s">
        <v>89</v>
      </c>
    </row>
    <row r="88" spans="1:7" hidden="1" x14ac:dyDescent="0.25">
      <c r="A88" s="6" t="s">
        <v>90</v>
      </c>
      <c r="B88" s="7" t="s">
        <v>6</v>
      </c>
      <c r="C88" s="8" t="s">
        <v>248</v>
      </c>
      <c r="D88" s="9" t="s">
        <v>246</v>
      </c>
      <c r="E88" s="9" t="s">
        <v>246</v>
      </c>
      <c r="F88" s="9" t="s">
        <v>17</v>
      </c>
      <c r="G88" s="9" t="s">
        <v>89</v>
      </c>
    </row>
    <row r="89" spans="1:7" ht="60" hidden="1" x14ac:dyDescent="0.25">
      <c r="A89" s="6" t="s">
        <v>93</v>
      </c>
      <c r="B89" s="7" t="s">
        <v>6</v>
      </c>
      <c r="C89" s="8" t="s">
        <v>249</v>
      </c>
      <c r="D89" s="9" t="s">
        <v>246</v>
      </c>
      <c r="E89" s="9" t="s">
        <v>246</v>
      </c>
      <c r="F89" s="9" t="s">
        <v>17</v>
      </c>
      <c r="G89" s="9" t="s">
        <v>89</v>
      </c>
    </row>
    <row r="90" spans="1:7" hidden="1" x14ac:dyDescent="0.25">
      <c r="A90" s="6" t="s">
        <v>250</v>
      </c>
      <c r="B90" s="7" t="s">
        <v>6</v>
      </c>
      <c r="C90" s="8" t="s">
        <v>251</v>
      </c>
      <c r="D90" s="9" t="s">
        <v>252</v>
      </c>
      <c r="E90" s="9" t="s">
        <v>253</v>
      </c>
      <c r="F90" s="9" t="s">
        <v>254</v>
      </c>
      <c r="G90" s="9" t="s">
        <v>255</v>
      </c>
    </row>
    <row r="91" spans="1:7" ht="45" x14ac:dyDescent="0.25">
      <c r="A91" s="6" t="s">
        <v>31</v>
      </c>
      <c r="B91" s="7" t="s">
        <v>6</v>
      </c>
      <c r="C91" s="8" t="s">
        <v>256</v>
      </c>
      <c r="D91" s="9" t="s">
        <v>252</v>
      </c>
      <c r="E91" s="9" t="s">
        <v>253</v>
      </c>
      <c r="F91" s="9" t="s">
        <v>254</v>
      </c>
      <c r="G91" s="9" t="s">
        <v>255</v>
      </c>
    </row>
    <row r="92" spans="1:7" ht="45" x14ac:dyDescent="0.25">
      <c r="A92" s="30" t="s">
        <v>257</v>
      </c>
      <c r="B92" s="31" t="s">
        <v>6</v>
      </c>
      <c r="C92" s="32" t="s">
        <v>258</v>
      </c>
      <c r="D92" s="33" t="s">
        <v>252</v>
      </c>
      <c r="E92" s="33" t="s">
        <v>253</v>
      </c>
      <c r="F92" s="9" t="s">
        <v>254</v>
      </c>
      <c r="G92" s="9" t="s">
        <v>255</v>
      </c>
    </row>
    <row r="93" spans="1:7" ht="315" x14ac:dyDescent="0.25">
      <c r="A93" s="6" t="s">
        <v>259</v>
      </c>
      <c r="B93" s="7" t="s">
        <v>6</v>
      </c>
      <c r="C93" s="8" t="s">
        <v>260</v>
      </c>
      <c r="D93" s="9" t="s">
        <v>261</v>
      </c>
      <c r="E93" s="9" t="s">
        <v>261</v>
      </c>
      <c r="F93" s="9" t="s">
        <v>17</v>
      </c>
      <c r="G93" s="9" t="s">
        <v>89</v>
      </c>
    </row>
    <row r="94" spans="1:7" ht="315" x14ac:dyDescent="0.25">
      <c r="A94" s="6" t="s">
        <v>259</v>
      </c>
      <c r="B94" s="7" t="s">
        <v>6</v>
      </c>
      <c r="C94" s="8" t="s">
        <v>262</v>
      </c>
      <c r="D94" s="9" t="s">
        <v>263</v>
      </c>
      <c r="E94" s="9" t="s">
        <v>264</v>
      </c>
      <c r="F94" s="9" t="s">
        <v>254</v>
      </c>
      <c r="G94" s="9" t="s">
        <v>265</v>
      </c>
    </row>
    <row r="95" spans="1:7" x14ac:dyDescent="0.25">
      <c r="A95" s="6" t="s">
        <v>266</v>
      </c>
      <c r="B95" s="7" t="s">
        <v>6</v>
      </c>
      <c r="C95" s="8" t="s">
        <v>267</v>
      </c>
      <c r="D95" s="9" t="s">
        <v>268</v>
      </c>
      <c r="E95" s="9" t="s">
        <v>269</v>
      </c>
      <c r="F95" s="9" t="s">
        <v>270</v>
      </c>
      <c r="G95" s="9" t="s">
        <v>271</v>
      </c>
    </row>
    <row r="96" spans="1:7" ht="45" x14ac:dyDescent="0.25">
      <c r="A96" s="6" t="s">
        <v>31</v>
      </c>
      <c r="B96" s="7" t="s">
        <v>6</v>
      </c>
      <c r="C96" s="8" t="s">
        <v>272</v>
      </c>
      <c r="D96" s="9" t="s">
        <v>268</v>
      </c>
      <c r="E96" s="9" t="s">
        <v>269</v>
      </c>
      <c r="F96" s="9" t="s">
        <v>270</v>
      </c>
      <c r="G96" s="9" t="s">
        <v>271</v>
      </c>
    </row>
    <row r="97" spans="1:7" ht="45" x14ac:dyDescent="0.25">
      <c r="A97" s="34" t="s">
        <v>33</v>
      </c>
      <c r="B97" s="35" t="s">
        <v>6</v>
      </c>
      <c r="C97" s="36" t="s">
        <v>273</v>
      </c>
      <c r="D97" s="37" t="s">
        <v>268</v>
      </c>
      <c r="E97" s="37" t="s">
        <v>269</v>
      </c>
      <c r="F97" s="9" t="s">
        <v>270</v>
      </c>
      <c r="G97" s="9" t="s">
        <v>271</v>
      </c>
    </row>
    <row r="98" spans="1:7" ht="120" x14ac:dyDescent="0.25">
      <c r="A98" s="6" t="s">
        <v>274</v>
      </c>
      <c r="B98" s="7" t="s">
        <v>6</v>
      </c>
      <c r="C98" s="8" t="s">
        <v>275</v>
      </c>
      <c r="D98" s="9" t="s">
        <v>276</v>
      </c>
      <c r="E98" s="9" t="s">
        <v>277</v>
      </c>
      <c r="F98" s="9" t="s">
        <v>278</v>
      </c>
      <c r="G98" s="9" t="s">
        <v>279</v>
      </c>
    </row>
    <row r="99" spans="1:7" ht="120" x14ac:dyDescent="0.25">
      <c r="A99" s="6" t="s">
        <v>274</v>
      </c>
      <c r="B99" s="7" t="s">
        <v>6</v>
      </c>
      <c r="C99" s="8" t="s">
        <v>280</v>
      </c>
      <c r="D99" s="9" t="s">
        <v>281</v>
      </c>
      <c r="E99" s="9" t="s">
        <v>282</v>
      </c>
      <c r="F99" s="9" t="s">
        <v>283</v>
      </c>
      <c r="G99" s="9" t="s">
        <v>284</v>
      </c>
    </row>
    <row r="100" spans="1:7" x14ac:dyDescent="0.25">
      <c r="A100" s="6" t="s">
        <v>25</v>
      </c>
      <c r="B100" s="7" t="s">
        <v>6</v>
      </c>
      <c r="C100" s="8" t="s">
        <v>285</v>
      </c>
      <c r="D100" s="9" t="s">
        <v>286</v>
      </c>
      <c r="E100" s="9" t="s">
        <v>287</v>
      </c>
      <c r="F100" s="9" t="s">
        <v>288</v>
      </c>
      <c r="G100" s="9" t="s">
        <v>289</v>
      </c>
    </row>
    <row r="101" spans="1:7" ht="45" x14ac:dyDescent="0.25">
      <c r="A101" s="6" t="s">
        <v>31</v>
      </c>
      <c r="B101" s="7" t="s">
        <v>6</v>
      </c>
      <c r="C101" s="8" t="s">
        <v>290</v>
      </c>
      <c r="D101" s="9" t="s">
        <v>286</v>
      </c>
      <c r="E101" s="9" t="s">
        <v>287</v>
      </c>
      <c r="F101" s="9" t="s">
        <v>288</v>
      </c>
      <c r="G101" s="9" t="s">
        <v>289</v>
      </c>
    </row>
    <row r="102" spans="1:7" ht="45" x14ac:dyDescent="0.25">
      <c r="A102" s="10" t="s">
        <v>33</v>
      </c>
      <c r="B102" s="11" t="s">
        <v>6</v>
      </c>
      <c r="C102" s="12" t="s">
        <v>291</v>
      </c>
      <c r="D102" s="13" t="s">
        <v>286</v>
      </c>
      <c r="E102" s="13" t="s">
        <v>287</v>
      </c>
      <c r="F102" s="9" t="s">
        <v>288</v>
      </c>
      <c r="G102" s="9" t="s">
        <v>289</v>
      </c>
    </row>
    <row r="103" spans="1:7" ht="75" x14ac:dyDescent="0.25">
      <c r="A103" s="6" t="s">
        <v>35</v>
      </c>
      <c r="B103" s="7" t="s">
        <v>6</v>
      </c>
      <c r="C103" s="8" t="s">
        <v>292</v>
      </c>
      <c r="D103" s="9" t="s">
        <v>293</v>
      </c>
      <c r="E103" s="9" t="s">
        <v>293</v>
      </c>
      <c r="F103" s="9" t="s">
        <v>17</v>
      </c>
      <c r="G103" s="9" t="s">
        <v>89</v>
      </c>
    </row>
    <row r="104" spans="1:7" ht="75" x14ac:dyDescent="0.25">
      <c r="A104" s="6" t="s">
        <v>35</v>
      </c>
      <c r="B104" s="7" t="s">
        <v>6</v>
      </c>
      <c r="C104" s="8" t="s">
        <v>294</v>
      </c>
      <c r="D104" s="9" t="s">
        <v>295</v>
      </c>
      <c r="E104" s="9" t="s">
        <v>296</v>
      </c>
      <c r="F104" s="9" t="s">
        <v>297</v>
      </c>
      <c r="G104" s="9" t="s">
        <v>298</v>
      </c>
    </row>
    <row r="105" spans="1:7" ht="75" x14ac:dyDescent="0.25">
      <c r="A105" s="6" t="s">
        <v>35</v>
      </c>
      <c r="B105" s="7" t="s">
        <v>6</v>
      </c>
      <c r="C105" s="8" t="s">
        <v>299</v>
      </c>
      <c r="D105" s="9" t="s">
        <v>300</v>
      </c>
      <c r="E105" s="9" t="s">
        <v>17</v>
      </c>
      <c r="F105" s="9" t="s">
        <v>300</v>
      </c>
      <c r="G105" s="9" t="s">
        <v>17</v>
      </c>
    </row>
    <row r="106" spans="1:7" ht="75" x14ac:dyDescent="0.25">
      <c r="A106" s="6" t="s">
        <v>35</v>
      </c>
      <c r="B106" s="7" t="s">
        <v>6</v>
      </c>
      <c r="C106" s="8" t="s">
        <v>301</v>
      </c>
      <c r="D106" s="9" t="s">
        <v>302</v>
      </c>
      <c r="E106" s="9" t="s">
        <v>303</v>
      </c>
      <c r="F106" s="9" t="s">
        <v>304</v>
      </c>
      <c r="G106" s="9" t="s">
        <v>305</v>
      </c>
    </row>
    <row r="107" spans="1:7" x14ac:dyDescent="0.25">
      <c r="A107" s="6" t="s">
        <v>37</v>
      </c>
      <c r="B107" s="7" t="s">
        <v>6</v>
      </c>
      <c r="C107" s="8" t="s">
        <v>306</v>
      </c>
      <c r="D107" s="9" t="s">
        <v>307</v>
      </c>
      <c r="E107" s="9" t="s">
        <v>308</v>
      </c>
      <c r="F107" s="9" t="s">
        <v>309</v>
      </c>
      <c r="G107" s="9" t="s">
        <v>310</v>
      </c>
    </row>
    <row r="108" spans="1:7" ht="45" x14ac:dyDescent="0.25">
      <c r="A108" s="6" t="s">
        <v>31</v>
      </c>
      <c r="B108" s="7" t="s">
        <v>6</v>
      </c>
      <c r="C108" s="8" t="s">
        <v>311</v>
      </c>
      <c r="D108" s="9" t="s">
        <v>307</v>
      </c>
      <c r="E108" s="9" t="s">
        <v>308</v>
      </c>
      <c r="F108" s="9" t="s">
        <v>309</v>
      </c>
      <c r="G108" s="9" t="s">
        <v>310</v>
      </c>
    </row>
    <row r="109" spans="1:7" ht="45" x14ac:dyDescent="0.25">
      <c r="A109" s="14" t="s">
        <v>33</v>
      </c>
      <c r="B109" s="15" t="s">
        <v>6</v>
      </c>
      <c r="C109" s="16" t="s">
        <v>312</v>
      </c>
      <c r="D109" s="17" t="s">
        <v>307</v>
      </c>
      <c r="E109" s="17" t="s">
        <v>308</v>
      </c>
      <c r="F109" s="9" t="s">
        <v>309</v>
      </c>
      <c r="G109" s="9" t="s">
        <v>310</v>
      </c>
    </row>
    <row r="110" spans="1:7" ht="210" x14ac:dyDescent="0.25">
      <c r="A110" s="6" t="s">
        <v>45</v>
      </c>
      <c r="B110" s="7" t="s">
        <v>6</v>
      </c>
      <c r="C110" s="8" t="s">
        <v>313</v>
      </c>
      <c r="D110" s="9" t="s">
        <v>314</v>
      </c>
      <c r="E110" s="9" t="s">
        <v>315</v>
      </c>
      <c r="F110" s="9" t="s">
        <v>316</v>
      </c>
      <c r="G110" s="9" t="s">
        <v>317</v>
      </c>
    </row>
    <row r="111" spans="1:7" ht="210" x14ac:dyDescent="0.25">
      <c r="A111" s="6" t="s">
        <v>45</v>
      </c>
      <c r="B111" s="7" t="s">
        <v>6</v>
      </c>
      <c r="C111" s="8" t="s">
        <v>318</v>
      </c>
      <c r="D111" s="9" t="s">
        <v>319</v>
      </c>
      <c r="E111" s="9" t="s">
        <v>320</v>
      </c>
      <c r="F111" s="9" t="s">
        <v>321</v>
      </c>
      <c r="G111" s="9" t="s">
        <v>322</v>
      </c>
    </row>
    <row r="112" spans="1:7" ht="30" x14ac:dyDescent="0.25">
      <c r="A112" s="6" t="s">
        <v>323</v>
      </c>
      <c r="B112" s="7" t="s">
        <v>6</v>
      </c>
      <c r="C112" s="8" t="s">
        <v>324</v>
      </c>
      <c r="D112" s="9" t="s">
        <v>187</v>
      </c>
      <c r="E112" s="9" t="s">
        <v>187</v>
      </c>
      <c r="F112" s="9" t="s">
        <v>17</v>
      </c>
      <c r="G112" s="9" t="s">
        <v>89</v>
      </c>
    </row>
    <row r="113" spans="1:7" x14ac:dyDescent="0.25">
      <c r="A113" s="6" t="s">
        <v>325</v>
      </c>
      <c r="B113" s="7" t="s">
        <v>6</v>
      </c>
      <c r="C113" s="8" t="s">
        <v>326</v>
      </c>
      <c r="D113" s="9" t="s">
        <v>327</v>
      </c>
      <c r="E113" s="9" t="s">
        <v>328</v>
      </c>
      <c r="F113" s="9" t="s">
        <v>329</v>
      </c>
      <c r="G113" s="9" t="s">
        <v>330</v>
      </c>
    </row>
    <row r="114" spans="1:7" ht="45" x14ac:dyDescent="0.25">
      <c r="A114" s="6" t="s">
        <v>31</v>
      </c>
      <c r="B114" s="7" t="s">
        <v>6</v>
      </c>
      <c r="C114" s="8" t="s">
        <v>331</v>
      </c>
      <c r="D114" s="9" t="s">
        <v>327</v>
      </c>
      <c r="E114" s="9" t="s">
        <v>328</v>
      </c>
      <c r="F114" s="9" t="s">
        <v>329</v>
      </c>
      <c r="G114" s="9" t="s">
        <v>330</v>
      </c>
    </row>
    <row r="115" spans="1:7" ht="60" x14ac:dyDescent="0.25">
      <c r="A115" s="26" t="s">
        <v>82</v>
      </c>
      <c r="B115" s="27" t="s">
        <v>6</v>
      </c>
      <c r="C115" s="28" t="s">
        <v>332</v>
      </c>
      <c r="D115" s="29" t="s">
        <v>327</v>
      </c>
      <c r="E115" s="29" t="s">
        <v>328</v>
      </c>
      <c r="F115" s="9" t="s">
        <v>329</v>
      </c>
      <c r="G115" s="9" t="s">
        <v>330</v>
      </c>
    </row>
    <row r="116" spans="1:7" ht="60" x14ac:dyDescent="0.25">
      <c r="A116" s="6" t="s">
        <v>333</v>
      </c>
      <c r="B116" s="7" t="s">
        <v>6</v>
      </c>
      <c r="C116" s="8" t="s">
        <v>334</v>
      </c>
      <c r="D116" s="9" t="s">
        <v>327</v>
      </c>
      <c r="E116" s="9" t="s">
        <v>328</v>
      </c>
      <c r="F116" s="9" t="s">
        <v>329</v>
      </c>
      <c r="G116" s="9" t="s">
        <v>330</v>
      </c>
    </row>
    <row r="117" spans="1:7" ht="0.75" customHeight="1" x14ac:dyDescent="0.25">
      <c r="A117" s="6" t="s">
        <v>335</v>
      </c>
      <c r="B117" s="7" t="s">
        <v>6</v>
      </c>
      <c r="C117" s="8" t="s">
        <v>336</v>
      </c>
      <c r="D117" s="9" t="s">
        <v>17</v>
      </c>
      <c r="E117" s="9" t="s">
        <v>17</v>
      </c>
      <c r="F117" s="9" t="s">
        <v>17</v>
      </c>
      <c r="G117" s="9" t="s">
        <v>17</v>
      </c>
    </row>
    <row r="118" spans="1:7" hidden="1" x14ac:dyDescent="0.25">
      <c r="A118" s="6" t="s">
        <v>90</v>
      </c>
      <c r="B118" s="7" t="s">
        <v>6</v>
      </c>
      <c r="C118" s="8" t="s">
        <v>337</v>
      </c>
      <c r="D118" s="9" t="s">
        <v>17</v>
      </c>
      <c r="E118" s="9" t="s">
        <v>17</v>
      </c>
      <c r="F118" s="9" t="s">
        <v>17</v>
      </c>
      <c r="G118" s="9" t="s">
        <v>17</v>
      </c>
    </row>
    <row r="119" spans="1:7" hidden="1" x14ac:dyDescent="0.25">
      <c r="A119" s="6" t="s">
        <v>90</v>
      </c>
      <c r="B119" s="7" t="s">
        <v>6</v>
      </c>
      <c r="C119" s="8" t="s">
        <v>338</v>
      </c>
      <c r="D119" s="9" t="s">
        <v>17</v>
      </c>
      <c r="E119" s="9" t="s">
        <v>17</v>
      </c>
      <c r="F119" s="9" t="s">
        <v>17</v>
      </c>
      <c r="G119" s="9" t="s">
        <v>17</v>
      </c>
    </row>
    <row r="120" spans="1:7" hidden="1" x14ac:dyDescent="0.25">
      <c r="A120" s="6" t="s">
        <v>90</v>
      </c>
      <c r="B120" s="7" t="s">
        <v>6</v>
      </c>
      <c r="C120" s="8" t="s">
        <v>339</v>
      </c>
      <c r="D120" s="9" t="s">
        <v>17</v>
      </c>
      <c r="E120" s="9" t="s">
        <v>17</v>
      </c>
      <c r="F120" s="9" t="s">
        <v>17</v>
      </c>
      <c r="G120" s="9" t="s">
        <v>17</v>
      </c>
    </row>
    <row r="121" spans="1:7" hidden="1" x14ac:dyDescent="0.25">
      <c r="A121" s="2" t="s">
        <v>340</v>
      </c>
      <c r="B121" s="2" t="s">
        <v>341</v>
      </c>
      <c r="C121" s="3" t="s">
        <v>6</v>
      </c>
      <c r="D121" s="5" t="s">
        <v>342</v>
      </c>
      <c r="E121" s="5" t="s">
        <v>343</v>
      </c>
      <c r="F121" s="5" t="s">
        <v>344</v>
      </c>
      <c r="G121" s="5" t="s">
        <v>24</v>
      </c>
    </row>
    <row r="122" spans="1:7" hidden="1" x14ac:dyDescent="0.25">
      <c r="A122" s="2" t="s">
        <v>345</v>
      </c>
      <c r="B122" s="2" t="s">
        <v>346</v>
      </c>
      <c r="C122" s="4" t="s">
        <v>347</v>
      </c>
      <c r="D122" s="5" t="s">
        <v>17</v>
      </c>
      <c r="E122" s="5" t="s">
        <v>17</v>
      </c>
      <c r="F122" s="5" t="s">
        <v>17</v>
      </c>
      <c r="G122" s="5" t="s">
        <v>17</v>
      </c>
    </row>
    <row r="123" spans="1:7" hidden="1" x14ac:dyDescent="0.25">
      <c r="A123" s="2" t="s">
        <v>348</v>
      </c>
      <c r="B123" s="2" t="s">
        <v>349</v>
      </c>
      <c r="C123" s="3" t="s">
        <v>6</v>
      </c>
      <c r="D123" s="5" t="s">
        <v>17</v>
      </c>
      <c r="E123" s="5" t="s">
        <v>17</v>
      </c>
      <c r="F123" s="5" t="s">
        <v>17</v>
      </c>
      <c r="G123" s="5" t="s">
        <v>17</v>
      </c>
    </row>
    <row r="124" spans="1:7" hidden="1" x14ac:dyDescent="0.25">
      <c r="A124" s="2" t="s">
        <v>350</v>
      </c>
      <c r="B124" s="2" t="s">
        <v>351</v>
      </c>
      <c r="C124" s="4" t="s">
        <v>352</v>
      </c>
      <c r="D124" s="5" t="s">
        <v>17</v>
      </c>
      <c r="E124" s="5" t="s">
        <v>17</v>
      </c>
      <c r="F124" s="5" t="s">
        <v>17</v>
      </c>
      <c r="G124" s="5" t="s">
        <v>17</v>
      </c>
    </row>
    <row r="125" spans="1:7" hidden="1" x14ac:dyDescent="0.25">
      <c r="A125" s="2" t="s">
        <v>350</v>
      </c>
      <c r="B125" s="2" t="s">
        <v>353</v>
      </c>
      <c r="C125" s="4" t="s">
        <v>354</v>
      </c>
      <c r="D125" s="5" t="s">
        <v>17</v>
      </c>
      <c r="E125" s="5" t="s">
        <v>17</v>
      </c>
      <c r="F125" s="5" t="s">
        <v>17</v>
      </c>
      <c r="G125" s="5" t="s">
        <v>17</v>
      </c>
    </row>
    <row r="126" spans="1:7" hidden="1" x14ac:dyDescent="0.25">
      <c r="A126" s="2" t="s">
        <v>355</v>
      </c>
      <c r="B126" s="2" t="s">
        <v>356</v>
      </c>
      <c r="C126" s="3" t="s">
        <v>6</v>
      </c>
      <c r="D126" s="5" t="s">
        <v>17</v>
      </c>
      <c r="E126" s="5" t="s">
        <v>17</v>
      </c>
      <c r="F126" s="5" t="s">
        <v>17</v>
      </c>
      <c r="G126" s="5" t="s">
        <v>17</v>
      </c>
    </row>
    <row r="127" spans="1:7" hidden="1" x14ac:dyDescent="0.25">
      <c r="A127" s="2" t="s">
        <v>350</v>
      </c>
      <c r="B127" s="2" t="s">
        <v>357</v>
      </c>
      <c r="C127" s="4" t="s">
        <v>358</v>
      </c>
      <c r="D127" s="5" t="s">
        <v>17</v>
      </c>
      <c r="E127" s="5" t="s">
        <v>17</v>
      </c>
      <c r="F127" s="5" t="s">
        <v>17</v>
      </c>
      <c r="G127" s="5" t="s">
        <v>17</v>
      </c>
    </row>
    <row r="128" spans="1:7" hidden="1" x14ac:dyDescent="0.25">
      <c r="A128" s="2" t="s">
        <v>359</v>
      </c>
      <c r="B128" s="2" t="s">
        <v>360</v>
      </c>
      <c r="C128" s="4" t="s">
        <v>361</v>
      </c>
      <c r="D128" s="5" t="s">
        <v>17</v>
      </c>
      <c r="E128" s="5" t="s">
        <v>17</v>
      </c>
      <c r="F128" s="5" t="s">
        <v>17</v>
      </c>
      <c r="G128" s="5" t="s">
        <v>17</v>
      </c>
    </row>
    <row r="129" spans="1:7" hidden="1" x14ac:dyDescent="0.25">
      <c r="A129" s="2" t="s">
        <v>362</v>
      </c>
      <c r="B129" s="2" t="s">
        <v>363</v>
      </c>
      <c r="C129" s="3" t="s">
        <v>6</v>
      </c>
      <c r="D129" s="5" t="s">
        <v>17</v>
      </c>
      <c r="E129" s="5" t="s">
        <v>17</v>
      </c>
      <c r="F129" s="5" t="s">
        <v>17</v>
      </c>
      <c r="G129" s="5" t="s">
        <v>17</v>
      </c>
    </row>
    <row r="130" spans="1:7" hidden="1" x14ac:dyDescent="0.25">
      <c r="A130" s="2" t="s">
        <v>350</v>
      </c>
      <c r="B130" s="2" t="s">
        <v>364</v>
      </c>
      <c r="C130" s="4" t="s">
        <v>365</v>
      </c>
      <c r="D130" s="5" t="s">
        <v>17</v>
      </c>
      <c r="E130" s="5" t="s">
        <v>17</v>
      </c>
      <c r="F130" s="5" t="s">
        <v>17</v>
      </c>
      <c r="G130" s="5" t="s">
        <v>17</v>
      </c>
    </row>
    <row r="131" spans="1:7" hidden="1" x14ac:dyDescent="0.25">
      <c r="A131" s="2" t="s">
        <v>359</v>
      </c>
      <c r="B131" s="2" t="s">
        <v>366</v>
      </c>
      <c r="C131" s="4" t="s">
        <v>367</v>
      </c>
      <c r="D131" s="5" t="s">
        <v>17</v>
      </c>
      <c r="E131" s="5" t="s">
        <v>17</v>
      </c>
      <c r="F131" s="5" t="s">
        <v>17</v>
      </c>
      <c r="G131" s="5" t="s">
        <v>17</v>
      </c>
    </row>
    <row r="132" spans="1:7" hidden="1" x14ac:dyDescent="0.25">
      <c r="A132" s="2" t="s">
        <v>368</v>
      </c>
      <c r="B132" s="2" t="s">
        <v>369</v>
      </c>
      <c r="C132" s="3" t="s">
        <v>6</v>
      </c>
      <c r="D132" s="5" t="s">
        <v>17</v>
      </c>
      <c r="E132" s="5" t="s">
        <v>17</v>
      </c>
      <c r="F132" s="5" t="s">
        <v>17</v>
      </c>
      <c r="G132" s="5" t="s">
        <v>17</v>
      </c>
    </row>
    <row r="133" spans="1:7" hidden="1" x14ac:dyDescent="0.25">
      <c r="A133" s="2" t="s">
        <v>350</v>
      </c>
      <c r="B133" s="2" t="s">
        <v>370</v>
      </c>
      <c r="C133" s="4" t="s">
        <v>371</v>
      </c>
      <c r="D133" s="5" t="s">
        <v>17</v>
      </c>
      <c r="E133" s="5" t="s">
        <v>17</v>
      </c>
      <c r="F133" s="5" t="s">
        <v>17</v>
      </c>
      <c r="G133" s="5" t="s">
        <v>17</v>
      </c>
    </row>
    <row r="134" spans="1:7" hidden="1" x14ac:dyDescent="0.25">
      <c r="A134" s="2" t="s">
        <v>359</v>
      </c>
      <c r="B134" s="2" t="s">
        <v>372</v>
      </c>
      <c r="C134" s="4" t="s">
        <v>373</v>
      </c>
      <c r="D134" s="5" t="s">
        <v>17</v>
      </c>
      <c r="E134" s="5" t="s">
        <v>17</v>
      </c>
      <c r="F134" s="5" t="s">
        <v>17</v>
      </c>
      <c r="G134" s="5" t="s">
        <v>17</v>
      </c>
    </row>
    <row r="135" spans="1:7" hidden="1" x14ac:dyDescent="0.25">
      <c r="A135" s="2" t="s">
        <v>374</v>
      </c>
      <c r="B135" s="2" t="s">
        <v>375</v>
      </c>
      <c r="C135" s="3" t="s">
        <v>6</v>
      </c>
      <c r="D135" s="5" t="s">
        <v>17</v>
      </c>
      <c r="E135" s="5" t="s">
        <v>17</v>
      </c>
      <c r="F135" s="5" t="s">
        <v>17</v>
      </c>
      <c r="G135" s="5" t="s">
        <v>17</v>
      </c>
    </row>
    <row r="136" spans="1:7" hidden="1" x14ac:dyDescent="0.25">
      <c r="A136" s="2" t="s">
        <v>350</v>
      </c>
      <c r="B136" s="2" t="s">
        <v>376</v>
      </c>
      <c r="C136" s="4" t="s">
        <v>377</v>
      </c>
      <c r="D136" s="5" t="s">
        <v>17</v>
      </c>
      <c r="E136" s="5" t="s">
        <v>17</v>
      </c>
      <c r="F136" s="5" t="s">
        <v>17</v>
      </c>
      <c r="G136" s="5" t="s">
        <v>17</v>
      </c>
    </row>
    <row r="137" spans="1:7" hidden="1" x14ac:dyDescent="0.25">
      <c r="A137" s="2" t="s">
        <v>359</v>
      </c>
      <c r="B137" s="2" t="s">
        <v>378</v>
      </c>
      <c r="C137" s="4" t="s">
        <v>379</v>
      </c>
      <c r="D137" s="5" t="s">
        <v>17</v>
      </c>
      <c r="E137" s="5" t="s">
        <v>17</v>
      </c>
      <c r="F137" s="5" t="s">
        <v>17</v>
      </c>
      <c r="G137" s="5" t="s">
        <v>17</v>
      </c>
    </row>
    <row r="138" spans="1:7" hidden="1" x14ac:dyDescent="0.25">
      <c r="A138" s="2" t="s">
        <v>380</v>
      </c>
      <c r="B138" s="2" t="s">
        <v>381</v>
      </c>
      <c r="C138" s="3" t="s">
        <v>6</v>
      </c>
      <c r="D138" s="5" t="s">
        <v>342</v>
      </c>
      <c r="E138" s="5" t="s">
        <v>343</v>
      </c>
      <c r="F138" s="5" t="s">
        <v>344</v>
      </c>
      <c r="G138" s="5" t="s">
        <v>24</v>
      </c>
    </row>
    <row r="141" spans="1:7" x14ac:dyDescent="0.25">
      <c r="A141" s="88" t="s">
        <v>6</v>
      </c>
      <c r="B141" s="85"/>
      <c r="C141" s="85"/>
      <c r="D141" s="85"/>
      <c r="E141" s="85"/>
      <c r="F141" s="85"/>
      <c r="G141" s="85"/>
    </row>
    <row r="142" spans="1:7" x14ac:dyDescent="0.25">
      <c r="A142" s="88" t="s">
        <v>6</v>
      </c>
      <c r="B142" s="85"/>
      <c r="C142" s="85"/>
      <c r="D142" s="85"/>
      <c r="E142" s="85"/>
      <c r="F142" s="85"/>
      <c r="G142" s="85"/>
    </row>
    <row r="143" spans="1:7" x14ac:dyDescent="0.25">
      <c r="A143" s="81" t="s">
        <v>382</v>
      </c>
      <c r="B143" s="82"/>
      <c r="C143" s="82"/>
      <c r="D143" s="82"/>
      <c r="E143" s="82"/>
      <c r="F143" s="82"/>
      <c r="G143" s="82"/>
    </row>
    <row r="144" spans="1:7" x14ac:dyDescent="0.25">
      <c r="A144" s="81" t="s">
        <v>6</v>
      </c>
      <c r="B144" s="82"/>
      <c r="C144" s="82"/>
      <c r="D144" s="82"/>
      <c r="E144" s="82"/>
      <c r="F144" s="82"/>
      <c r="G144" s="82"/>
    </row>
    <row r="145" spans="1:7" x14ac:dyDescent="0.25">
      <c r="A145" s="81" t="s">
        <v>383</v>
      </c>
      <c r="B145" s="82"/>
      <c r="C145" s="82"/>
      <c r="D145" s="82"/>
      <c r="E145" s="82"/>
      <c r="F145" s="82"/>
      <c r="G145" s="82"/>
    </row>
    <row r="146" spans="1:7" x14ac:dyDescent="0.25">
      <c r="A146" s="81" t="s">
        <v>384</v>
      </c>
      <c r="B146" s="82"/>
      <c r="C146" s="82"/>
      <c r="D146" s="82"/>
      <c r="E146" s="82"/>
      <c r="F146" s="82"/>
      <c r="G146" s="82"/>
    </row>
    <row r="147" spans="1:7" x14ac:dyDescent="0.25">
      <c r="A147" s="81" t="s">
        <v>6</v>
      </c>
      <c r="B147" s="82"/>
      <c r="C147" s="82"/>
      <c r="D147" s="82"/>
      <c r="E147" s="82"/>
      <c r="F147" s="82"/>
      <c r="G147" s="82"/>
    </row>
    <row r="148" spans="1:7" x14ac:dyDescent="0.25">
      <c r="A148" s="81" t="s">
        <v>385</v>
      </c>
      <c r="B148" s="82"/>
      <c r="C148" s="82"/>
      <c r="D148" s="82"/>
      <c r="E148" s="82"/>
      <c r="F148" s="82"/>
      <c r="G148" s="82"/>
    </row>
    <row r="149" spans="1:7" x14ac:dyDescent="0.25">
      <c r="A149" s="81" t="s">
        <v>6</v>
      </c>
      <c r="B149" s="82"/>
      <c r="C149" s="82"/>
      <c r="D149" s="82"/>
      <c r="E149" s="82"/>
      <c r="F149" s="82"/>
      <c r="G149" s="82"/>
    </row>
    <row r="150" spans="1:7" x14ac:dyDescent="0.25">
      <c r="A150" s="81" t="s">
        <v>6</v>
      </c>
      <c r="B150" s="82"/>
      <c r="C150" s="82"/>
      <c r="D150" s="82"/>
      <c r="E150" s="82"/>
      <c r="F150" s="82"/>
      <c r="G150" s="82"/>
    </row>
    <row r="151" spans="1:7" x14ac:dyDescent="0.25">
      <c r="A151" s="81" t="s">
        <v>6</v>
      </c>
      <c r="B151" s="82"/>
      <c r="C151" s="82"/>
      <c r="D151" s="82"/>
      <c r="E151" s="82"/>
      <c r="F151" s="82"/>
      <c r="G151" s="82"/>
    </row>
    <row r="152" spans="1:7" x14ac:dyDescent="0.25">
      <c r="A152" s="81" t="s">
        <v>386</v>
      </c>
      <c r="B152" s="82"/>
      <c r="C152" s="82"/>
      <c r="D152" s="82"/>
      <c r="E152" s="82"/>
      <c r="F152" s="82"/>
      <c r="G152" s="82"/>
    </row>
    <row r="153" spans="1:7" x14ac:dyDescent="0.25">
      <c r="A153" s="81" t="s">
        <v>6</v>
      </c>
      <c r="B153" s="82"/>
      <c r="C153" s="82"/>
      <c r="D153" s="82"/>
      <c r="E153" s="82"/>
      <c r="F153" s="82"/>
      <c r="G153" s="82"/>
    </row>
  </sheetData>
  <mergeCells count="21">
    <mergeCell ref="A151:G151"/>
    <mergeCell ref="A152:G152"/>
    <mergeCell ref="A153:G153"/>
    <mergeCell ref="A145:G145"/>
    <mergeCell ref="A146:G146"/>
    <mergeCell ref="A147:G147"/>
    <mergeCell ref="A148:G148"/>
    <mergeCell ref="A149:G149"/>
    <mergeCell ref="A150:G150"/>
    <mergeCell ref="A144:G144"/>
    <mergeCell ref="A1:G1"/>
    <mergeCell ref="A2:G2"/>
    <mergeCell ref="A3:G3"/>
    <mergeCell ref="A4:G4"/>
    <mergeCell ref="A5:G5"/>
    <mergeCell ref="A6:G6"/>
    <mergeCell ref="A7:G7"/>
    <mergeCell ref="A8:G8"/>
    <mergeCell ref="A141:G141"/>
    <mergeCell ref="A142:G142"/>
    <mergeCell ref="A143:G143"/>
  </mergeCells>
  <printOptions horizontalCentered="1"/>
  <pageMargins left="0.2" right="0.2" top="0.4" bottom="0.2" header="0" footer="0"/>
  <pageSetup paperSize="9" scale="64" orientation="landscape" r:id="rId1"/>
  <headerFooter>
    <oddHeader>&amp;C&amp;P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tabSelected="1" topLeftCell="A37" zoomScale="90" zoomScaleNormal="90" workbookViewId="0">
      <selection activeCell="G46" sqref="G46"/>
    </sheetView>
  </sheetViews>
  <sheetFormatPr defaultRowHeight="15" x14ac:dyDescent="0.25"/>
  <cols>
    <col min="1" max="1" width="7.28515625" style="69" customWidth="1"/>
    <col min="2" max="2" width="39.85546875" customWidth="1"/>
    <col min="3" max="3" width="12.7109375" customWidth="1"/>
    <col min="5" max="5" width="12.7109375" customWidth="1"/>
    <col min="6" max="6" width="10.42578125" customWidth="1"/>
    <col min="7" max="12" width="9.140625" style="46"/>
    <col min="16" max="16" width="12.28515625" customWidth="1"/>
  </cols>
  <sheetData>
    <row r="1" spans="1:14" ht="78.75" customHeight="1" x14ac:dyDescent="0.25">
      <c r="A1" s="113" t="s">
        <v>452</v>
      </c>
      <c r="B1" s="114"/>
      <c r="C1" s="114"/>
      <c r="D1" s="114"/>
      <c r="E1" s="114"/>
      <c r="F1" s="114"/>
      <c r="G1" s="114"/>
      <c r="H1" s="114"/>
      <c r="I1" s="114"/>
      <c r="J1" s="114"/>
      <c r="K1" s="114"/>
      <c r="L1" s="114"/>
    </row>
    <row r="2" spans="1:14" ht="21" customHeight="1" x14ac:dyDescent="0.25">
      <c r="A2" s="115" t="s">
        <v>431</v>
      </c>
      <c r="B2" s="115"/>
      <c r="C2" s="115"/>
      <c r="D2" s="115"/>
      <c r="E2" s="115"/>
      <c r="F2" s="115"/>
      <c r="G2" s="115"/>
      <c r="H2" s="115"/>
      <c r="I2" s="115"/>
      <c r="J2" s="115"/>
      <c r="K2" s="115"/>
      <c r="L2" s="115"/>
    </row>
    <row r="3" spans="1:14" s="47" customFormat="1" ht="22.5" customHeight="1" x14ac:dyDescent="0.25">
      <c r="A3" s="99" t="s">
        <v>387</v>
      </c>
      <c r="B3" s="73" t="s">
        <v>388</v>
      </c>
      <c r="C3" s="99" t="s">
        <v>390</v>
      </c>
      <c r="D3" s="99" t="s">
        <v>391</v>
      </c>
      <c r="E3" s="73" t="s">
        <v>392</v>
      </c>
      <c r="F3" s="96" t="s">
        <v>394</v>
      </c>
      <c r="G3" s="97"/>
      <c r="H3" s="97"/>
      <c r="I3" s="97"/>
      <c r="J3" s="97"/>
      <c r="K3" s="97"/>
      <c r="L3" s="98"/>
    </row>
    <row r="4" spans="1:14" s="47" customFormat="1" ht="22.5" customHeight="1" x14ac:dyDescent="0.25">
      <c r="A4" s="99"/>
      <c r="B4" s="73" t="s">
        <v>389</v>
      </c>
      <c r="C4" s="99"/>
      <c r="D4" s="99"/>
      <c r="E4" s="73" t="s">
        <v>393</v>
      </c>
      <c r="F4" s="73" t="s">
        <v>395</v>
      </c>
      <c r="G4" s="44" t="s">
        <v>396</v>
      </c>
      <c r="H4" s="44" t="s">
        <v>397</v>
      </c>
      <c r="I4" s="44" t="s">
        <v>432</v>
      </c>
      <c r="J4" s="44" t="s">
        <v>446</v>
      </c>
      <c r="K4" s="44" t="s">
        <v>433</v>
      </c>
      <c r="L4" s="44" t="s">
        <v>434</v>
      </c>
    </row>
    <row r="5" spans="1:14" s="47" customFormat="1" ht="30" customHeight="1" x14ac:dyDescent="0.25">
      <c r="A5" s="96" t="s">
        <v>453</v>
      </c>
      <c r="B5" s="97"/>
      <c r="C5" s="97"/>
      <c r="D5" s="97"/>
      <c r="E5" s="97"/>
      <c r="F5" s="97"/>
      <c r="G5" s="97"/>
      <c r="H5" s="97"/>
      <c r="I5" s="97"/>
      <c r="J5" s="97"/>
      <c r="K5" s="97"/>
      <c r="L5" s="98"/>
    </row>
    <row r="6" spans="1:14" s="47" customFormat="1" ht="37.5" customHeight="1" x14ac:dyDescent="0.25">
      <c r="A6" s="70">
        <v>1</v>
      </c>
      <c r="B6" s="72" t="s">
        <v>451</v>
      </c>
      <c r="C6" s="72" t="s">
        <v>455</v>
      </c>
      <c r="D6" s="70" t="s">
        <v>399</v>
      </c>
      <c r="E6" s="70" t="s">
        <v>429</v>
      </c>
      <c r="F6" s="73">
        <f>SUM(G6:L6)</f>
        <v>120</v>
      </c>
      <c r="G6" s="74">
        <v>20</v>
      </c>
      <c r="H6" s="74">
        <v>20</v>
      </c>
      <c r="I6" s="74">
        <v>20</v>
      </c>
      <c r="J6" s="74">
        <v>20</v>
      </c>
      <c r="K6" s="74">
        <v>20</v>
      </c>
      <c r="L6" s="74">
        <v>20</v>
      </c>
      <c r="N6" s="47">
        <f t="shared" ref="N6:N50" si="0">SUM(G6:L6)</f>
        <v>120</v>
      </c>
    </row>
    <row r="7" spans="1:14" s="47" customFormat="1" ht="54" customHeight="1" x14ac:dyDescent="0.25">
      <c r="A7" s="70">
        <v>2</v>
      </c>
      <c r="B7" s="72" t="s">
        <v>401</v>
      </c>
      <c r="C7" s="72" t="s">
        <v>455</v>
      </c>
      <c r="D7" s="70" t="s">
        <v>402</v>
      </c>
      <c r="E7" s="70" t="s">
        <v>429</v>
      </c>
      <c r="F7" s="73">
        <f>SUM(G7:L7)</f>
        <v>1559</v>
      </c>
      <c r="G7" s="74">
        <v>265.3</v>
      </c>
      <c r="H7" s="74">
        <v>253.7</v>
      </c>
      <c r="I7" s="74">
        <v>260</v>
      </c>
      <c r="J7" s="74">
        <f>I7</f>
        <v>260</v>
      </c>
      <c r="K7" s="77">
        <f t="shared" ref="K7:L7" si="1">J7</f>
        <v>260</v>
      </c>
      <c r="L7" s="77">
        <f t="shared" si="1"/>
        <v>260</v>
      </c>
      <c r="N7" s="47">
        <f t="shared" si="0"/>
        <v>1559</v>
      </c>
    </row>
    <row r="8" spans="1:14" s="47" customFormat="1" x14ac:dyDescent="0.25">
      <c r="A8" s="70"/>
      <c r="B8" s="71" t="s">
        <v>403</v>
      </c>
      <c r="C8" s="72"/>
      <c r="D8" s="70"/>
      <c r="E8" s="70"/>
      <c r="F8" s="73">
        <f>SUM(F6:F7)</f>
        <v>1679</v>
      </c>
      <c r="G8" s="76">
        <f t="shared" ref="G8" si="2">SUM(G6:G7)</f>
        <v>285.3</v>
      </c>
      <c r="H8" s="44">
        <f>SUM(H6:H7)</f>
        <v>273.7</v>
      </c>
      <c r="I8" s="44">
        <f t="shared" ref="I8:L8" si="3">SUM(I6:I7)</f>
        <v>280</v>
      </c>
      <c r="J8" s="44">
        <f t="shared" si="3"/>
        <v>280</v>
      </c>
      <c r="K8" s="44">
        <f t="shared" si="3"/>
        <v>280</v>
      </c>
      <c r="L8" s="44">
        <f t="shared" si="3"/>
        <v>280</v>
      </c>
      <c r="N8" s="47">
        <f t="shared" si="0"/>
        <v>1679</v>
      </c>
    </row>
    <row r="9" spans="1:14" s="47" customFormat="1" ht="31.5" customHeight="1" x14ac:dyDescent="0.25">
      <c r="A9" s="96" t="s">
        <v>454</v>
      </c>
      <c r="B9" s="97"/>
      <c r="C9" s="97"/>
      <c r="D9" s="97"/>
      <c r="E9" s="97"/>
      <c r="F9" s="97"/>
      <c r="G9" s="97"/>
      <c r="H9" s="97"/>
      <c r="I9" s="97"/>
      <c r="J9" s="97"/>
      <c r="K9" s="97"/>
      <c r="L9" s="98"/>
      <c r="N9" s="47">
        <f t="shared" si="0"/>
        <v>0</v>
      </c>
    </row>
    <row r="10" spans="1:14" s="47" customFormat="1" ht="46.5" customHeight="1" x14ac:dyDescent="0.25">
      <c r="A10" s="70">
        <v>1</v>
      </c>
      <c r="B10" s="72" t="s">
        <v>404</v>
      </c>
      <c r="C10" s="72" t="s">
        <v>455</v>
      </c>
      <c r="D10" s="70" t="s">
        <v>399</v>
      </c>
      <c r="E10" s="70" t="s">
        <v>405</v>
      </c>
      <c r="F10" s="73">
        <f>SUM(G10:L10)</f>
        <v>625</v>
      </c>
      <c r="G10" s="80">
        <v>102</v>
      </c>
      <c r="H10" s="80">
        <v>103</v>
      </c>
      <c r="I10" s="80">
        <v>105</v>
      </c>
      <c r="J10" s="80">
        <f>I10</f>
        <v>105</v>
      </c>
      <c r="K10" s="80">
        <f t="shared" ref="K10:L10" si="4">J10</f>
        <v>105</v>
      </c>
      <c r="L10" s="80">
        <f t="shared" si="4"/>
        <v>105</v>
      </c>
      <c r="N10" s="47">
        <f t="shared" si="0"/>
        <v>625</v>
      </c>
    </row>
    <row r="11" spans="1:14" s="47" customFormat="1" ht="31.5" customHeight="1" x14ac:dyDescent="0.25">
      <c r="A11" s="96" t="s">
        <v>456</v>
      </c>
      <c r="B11" s="97"/>
      <c r="C11" s="97"/>
      <c r="D11" s="97"/>
      <c r="E11" s="97"/>
      <c r="F11" s="97"/>
      <c r="G11" s="97"/>
      <c r="H11" s="97"/>
      <c r="I11" s="97"/>
      <c r="J11" s="97"/>
      <c r="K11" s="97"/>
      <c r="L11" s="98"/>
      <c r="N11" s="47">
        <f t="shared" si="0"/>
        <v>0</v>
      </c>
    </row>
    <row r="12" spans="1:14" s="47" customFormat="1" ht="18.75" customHeight="1" x14ac:dyDescent="0.25">
      <c r="A12" s="91">
        <v>1</v>
      </c>
      <c r="B12" s="107" t="s">
        <v>406</v>
      </c>
      <c r="C12" s="93" t="s">
        <v>455</v>
      </c>
      <c r="D12" s="91" t="s">
        <v>399</v>
      </c>
      <c r="E12" s="91" t="s">
        <v>407</v>
      </c>
      <c r="F12" s="99">
        <f>SUM(G12:L13)</f>
        <v>0</v>
      </c>
      <c r="G12" s="100">
        <v>0</v>
      </c>
      <c r="H12" s="100">
        <v>0</v>
      </c>
      <c r="I12" s="100">
        <v>0</v>
      </c>
      <c r="J12" s="100">
        <v>0</v>
      </c>
      <c r="K12" s="100">
        <v>0</v>
      </c>
      <c r="L12" s="100">
        <f t="shared" ref="K12:L12" si="5">K12</f>
        <v>0</v>
      </c>
      <c r="N12" s="47">
        <f t="shared" si="0"/>
        <v>0</v>
      </c>
    </row>
    <row r="13" spans="1:14" s="47" customFormat="1" ht="18.75" customHeight="1" x14ac:dyDescent="0.25">
      <c r="A13" s="91"/>
      <c r="B13" s="107"/>
      <c r="C13" s="93"/>
      <c r="D13" s="91"/>
      <c r="E13" s="91"/>
      <c r="F13" s="99"/>
      <c r="G13" s="100"/>
      <c r="H13" s="100"/>
      <c r="I13" s="100"/>
      <c r="J13" s="100"/>
      <c r="K13" s="100"/>
      <c r="L13" s="100"/>
      <c r="N13" s="47">
        <f t="shared" si="0"/>
        <v>0</v>
      </c>
    </row>
    <row r="14" spans="1:14" s="47" customFormat="1" ht="21" customHeight="1" x14ac:dyDescent="0.25">
      <c r="A14" s="91">
        <v>2</v>
      </c>
      <c r="B14" s="107" t="s">
        <v>408</v>
      </c>
      <c r="C14" s="93" t="s">
        <v>455</v>
      </c>
      <c r="D14" s="91" t="s">
        <v>399</v>
      </c>
      <c r="E14" s="101" t="s">
        <v>407</v>
      </c>
      <c r="F14" s="111">
        <f>SUM(G14:L15)</f>
        <v>6635.4</v>
      </c>
      <c r="G14" s="112">
        <v>1105.9000000000001</v>
      </c>
      <c r="H14" s="112">
        <v>1105.9000000000001</v>
      </c>
      <c r="I14" s="112">
        <v>1105.9000000000001</v>
      </c>
      <c r="J14" s="112">
        <f>I14</f>
        <v>1105.9000000000001</v>
      </c>
      <c r="K14" s="112">
        <f t="shared" ref="K14:L14" si="6">J14</f>
        <v>1105.9000000000001</v>
      </c>
      <c r="L14" s="112">
        <f t="shared" si="6"/>
        <v>1105.9000000000001</v>
      </c>
      <c r="N14" s="47">
        <f>G14+H14+I14+J14+K14+L14</f>
        <v>6635.4</v>
      </c>
    </row>
    <row r="15" spans="1:14" s="47" customFormat="1" ht="21" customHeight="1" x14ac:dyDescent="0.25">
      <c r="A15" s="91"/>
      <c r="B15" s="107"/>
      <c r="C15" s="93"/>
      <c r="D15" s="91"/>
      <c r="E15" s="102"/>
      <c r="F15" s="111"/>
      <c r="G15" s="112"/>
      <c r="H15" s="112"/>
      <c r="I15" s="112"/>
      <c r="J15" s="112"/>
      <c r="K15" s="112"/>
      <c r="L15" s="112"/>
      <c r="N15" s="47">
        <f t="shared" si="0"/>
        <v>0</v>
      </c>
    </row>
    <row r="16" spans="1:14" s="47" customFormat="1" ht="21.75" customHeight="1" x14ac:dyDescent="0.25">
      <c r="A16" s="91">
        <v>3</v>
      </c>
      <c r="B16" s="108" t="s">
        <v>409</v>
      </c>
      <c r="C16" s="93" t="s">
        <v>455</v>
      </c>
      <c r="D16" s="91" t="s">
        <v>399</v>
      </c>
      <c r="E16" s="70" t="s">
        <v>407</v>
      </c>
      <c r="F16" s="73">
        <f>SUM(G16:L16)</f>
        <v>1464</v>
      </c>
      <c r="G16" s="74">
        <v>244</v>
      </c>
      <c r="H16" s="74">
        <v>244</v>
      </c>
      <c r="I16" s="74">
        <v>244</v>
      </c>
      <c r="J16" s="74">
        <f>I16</f>
        <v>244</v>
      </c>
      <c r="K16" s="77">
        <f t="shared" ref="K16:L16" si="7">J16</f>
        <v>244</v>
      </c>
      <c r="L16" s="77">
        <f t="shared" si="7"/>
        <v>244</v>
      </c>
      <c r="N16" s="47">
        <f t="shared" si="0"/>
        <v>1464</v>
      </c>
    </row>
    <row r="17" spans="1:15" s="47" customFormat="1" ht="21.75" customHeight="1" x14ac:dyDescent="0.25">
      <c r="A17" s="91"/>
      <c r="B17" s="108"/>
      <c r="C17" s="93"/>
      <c r="D17" s="91"/>
      <c r="E17" s="70" t="s">
        <v>410</v>
      </c>
      <c r="F17" s="73">
        <f>SUM(G17:L17)</f>
        <v>3000</v>
      </c>
      <c r="G17" s="78">
        <v>500</v>
      </c>
      <c r="H17" s="78">
        <v>500</v>
      </c>
      <c r="I17" s="78">
        <v>500</v>
      </c>
      <c r="J17" s="78">
        <v>500</v>
      </c>
      <c r="K17" s="78">
        <v>500</v>
      </c>
      <c r="L17" s="78">
        <v>500</v>
      </c>
      <c r="N17" s="47">
        <f t="shared" si="0"/>
        <v>3000</v>
      </c>
      <c r="O17" s="47" t="s">
        <v>428</v>
      </c>
    </row>
    <row r="18" spans="1:15" s="47" customFormat="1" ht="42.75" customHeight="1" x14ac:dyDescent="0.25">
      <c r="A18" s="70">
        <v>4</v>
      </c>
      <c r="B18" s="43" t="s">
        <v>450</v>
      </c>
      <c r="C18" s="72" t="s">
        <v>455</v>
      </c>
      <c r="D18" s="70" t="s">
        <v>399</v>
      </c>
      <c r="E18" s="70" t="s">
        <v>407</v>
      </c>
      <c r="F18" s="73">
        <f>SUM(G18:L18)</f>
        <v>0</v>
      </c>
      <c r="G18" s="74">
        <v>0</v>
      </c>
      <c r="H18" s="74">
        <v>0</v>
      </c>
      <c r="I18" s="74">
        <v>0</v>
      </c>
      <c r="J18" s="74">
        <v>0</v>
      </c>
      <c r="K18" s="74">
        <v>0</v>
      </c>
      <c r="L18" s="74">
        <v>0</v>
      </c>
      <c r="N18" s="47">
        <f t="shared" si="0"/>
        <v>0</v>
      </c>
    </row>
    <row r="19" spans="1:15" s="47" customFormat="1" ht="15" customHeight="1" x14ac:dyDescent="0.25">
      <c r="A19" s="101"/>
      <c r="B19" s="109" t="s">
        <v>403</v>
      </c>
      <c r="C19" s="101"/>
      <c r="D19" s="101"/>
      <c r="E19" s="73" t="s">
        <v>407</v>
      </c>
      <c r="F19" s="73">
        <f>F12+F14+F16+F18</f>
        <v>8099.4</v>
      </c>
      <c r="G19" s="73">
        <f t="shared" ref="G19:L19" si="8">G12+G14+G16+G18</f>
        <v>1349.9</v>
      </c>
      <c r="H19" s="73">
        <f t="shared" si="8"/>
        <v>1349.9</v>
      </c>
      <c r="I19" s="73">
        <f t="shared" si="8"/>
        <v>1349.9</v>
      </c>
      <c r="J19" s="73">
        <f t="shared" si="8"/>
        <v>1349.9</v>
      </c>
      <c r="K19" s="73">
        <f t="shared" si="8"/>
        <v>1349.9</v>
      </c>
      <c r="L19" s="73">
        <f t="shared" si="8"/>
        <v>1349.9</v>
      </c>
      <c r="N19" s="47">
        <f t="shared" si="0"/>
        <v>8099.4</v>
      </c>
    </row>
    <row r="20" spans="1:15" s="47" customFormat="1" ht="15" customHeight="1" x14ac:dyDescent="0.25">
      <c r="A20" s="102"/>
      <c r="B20" s="110"/>
      <c r="C20" s="102"/>
      <c r="D20" s="102"/>
      <c r="E20" s="73" t="s">
        <v>410</v>
      </c>
      <c r="F20" s="73">
        <f>F17</f>
        <v>3000</v>
      </c>
      <c r="G20" s="44">
        <f t="shared" ref="G20:L20" si="9">G15+G17</f>
        <v>500</v>
      </c>
      <c r="H20" s="44">
        <f t="shared" si="9"/>
        <v>500</v>
      </c>
      <c r="I20" s="44">
        <f t="shared" si="9"/>
        <v>500</v>
      </c>
      <c r="J20" s="44">
        <f t="shared" si="9"/>
        <v>500</v>
      </c>
      <c r="K20" s="44">
        <f t="shared" si="9"/>
        <v>500</v>
      </c>
      <c r="L20" s="44">
        <f t="shared" si="9"/>
        <v>500</v>
      </c>
      <c r="N20" s="47">
        <f t="shared" si="0"/>
        <v>3000</v>
      </c>
    </row>
    <row r="21" spans="1:15" s="47" customFormat="1" ht="38.25" customHeight="1" x14ac:dyDescent="0.25">
      <c r="A21" s="96" t="s">
        <v>457</v>
      </c>
      <c r="B21" s="97"/>
      <c r="C21" s="97"/>
      <c r="D21" s="97"/>
      <c r="E21" s="97"/>
      <c r="F21" s="97"/>
      <c r="G21" s="97"/>
      <c r="H21" s="97"/>
      <c r="I21" s="97"/>
      <c r="J21" s="97"/>
      <c r="K21" s="97"/>
      <c r="L21" s="98"/>
      <c r="N21" s="47">
        <f t="shared" si="0"/>
        <v>0</v>
      </c>
    </row>
    <row r="22" spans="1:15" s="47" customFormat="1" ht="40.5" customHeight="1" x14ac:dyDescent="0.25">
      <c r="A22" s="70">
        <v>1</v>
      </c>
      <c r="B22" s="75" t="s">
        <v>414</v>
      </c>
      <c r="C22" s="72" t="s">
        <v>455</v>
      </c>
      <c r="D22" s="70" t="s">
        <v>399</v>
      </c>
      <c r="E22" s="70" t="s">
        <v>449</v>
      </c>
      <c r="F22" s="73">
        <f>SUM(G22:L22)</f>
        <v>743.7</v>
      </c>
      <c r="G22" s="74">
        <v>743.7</v>
      </c>
      <c r="H22" s="74">
        <v>0</v>
      </c>
      <c r="I22" s="74">
        <v>0</v>
      </c>
      <c r="J22" s="74">
        <v>0</v>
      </c>
      <c r="K22" s="74">
        <v>0</v>
      </c>
      <c r="L22" s="74">
        <v>0</v>
      </c>
      <c r="N22" s="47">
        <f t="shared" si="0"/>
        <v>743.7</v>
      </c>
    </row>
    <row r="23" spans="1:15" s="47" customFormat="1" ht="20.25" customHeight="1" x14ac:dyDescent="0.25">
      <c r="A23" s="70"/>
      <c r="B23" s="71" t="s">
        <v>403</v>
      </c>
      <c r="C23" s="72"/>
      <c r="D23" s="70"/>
      <c r="E23" s="70"/>
      <c r="F23" s="73">
        <f>SUM(G23:L23)</f>
        <v>743.7</v>
      </c>
      <c r="G23" s="74">
        <f t="shared" ref="G23:I23" si="10">SUM(G22:G22)</f>
        <v>743.7</v>
      </c>
      <c r="H23" s="74">
        <f t="shared" si="10"/>
        <v>0</v>
      </c>
      <c r="I23" s="74">
        <f t="shared" si="10"/>
        <v>0</v>
      </c>
      <c r="J23" s="74">
        <f t="shared" ref="J23:K23" si="11">SUM(J22:J22)</f>
        <v>0</v>
      </c>
      <c r="K23" s="74">
        <f t="shared" si="11"/>
        <v>0</v>
      </c>
      <c r="L23" s="74">
        <f t="shared" ref="L23" si="12">SUM(L22:L22)</f>
        <v>0</v>
      </c>
      <c r="N23" s="47">
        <f t="shared" si="0"/>
        <v>743.7</v>
      </c>
    </row>
    <row r="24" spans="1:15" s="47" customFormat="1" ht="31.5" customHeight="1" x14ac:dyDescent="0.25">
      <c r="A24" s="96" t="s">
        <v>458</v>
      </c>
      <c r="B24" s="97"/>
      <c r="C24" s="97"/>
      <c r="D24" s="97"/>
      <c r="E24" s="97"/>
      <c r="F24" s="97"/>
      <c r="G24" s="97"/>
      <c r="H24" s="97"/>
      <c r="I24" s="97"/>
      <c r="J24" s="97"/>
      <c r="K24" s="97"/>
      <c r="L24" s="98"/>
      <c r="N24" s="47">
        <f t="shared" si="0"/>
        <v>0</v>
      </c>
    </row>
    <row r="25" spans="1:15" s="47" customFormat="1" ht="41.25" customHeight="1" x14ac:dyDescent="0.25">
      <c r="A25" s="70">
        <v>1</v>
      </c>
      <c r="B25" s="75" t="s">
        <v>437</v>
      </c>
      <c r="C25" s="72" t="s">
        <v>455</v>
      </c>
      <c r="D25" s="70" t="s">
        <v>399</v>
      </c>
      <c r="E25" s="70" t="s">
        <v>407</v>
      </c>
      <c r="F25" s="73">
        <f>SUM(G25:L25)</f>
        <v>0</v>
      </c>
      <c r="G25" s="74">
        <v>0</v>
      </c>
      <c r="H25" s="74">
        <v>0</v>
      </c>
      <c r="I25" s="74">
        <v>0</v>
      </c>
      <c r="J25" s="74">
        <v>0</v>
      </c>
      <c r="K25" s="74">
        <v>0</v>
      </c>
      <c r="L25" s="74">
        <v>0</v>
      </c>
      <c r="N25" s="47">
        <f t="shared" si="0"/>
        <v>0</v>
      </c>
    </row>
    <row r="26" spans="1:15" s="47" customFormat="1" ht="39.75" customHeight="1" x14ac:dyDescent="0.25">
      <c r="A26" s="70">
        <v>2</v>
      </c>
      <c r="B26" s="75" t="s">
        <v>438</v>
      </c>
      <c r="C26" s="72" t="s">
        <v>455</v>
      </c>
      <c r="D26" s="70" t="s">
        <v>399</v>
      </c>
      <c r="E26" s="70" t="s">
        <v>407</v>
      </c>
      <c r="F26" s="73">
        <f>SUM(G26:L26)</f>
        <v>0</v>
      </c>
      <c r="G26" s="74">
        <v>0</v>
      </c>
      <c r="H26" s="74">
        <v>0</v>
      </c>
      <c r="I26" s="74">
        <v>0</v>
      </c>
      <c r="J26" s="74">
        <v>0</v>
      </c>
      <c r="K26" s="74">
        <v>0</v>
      </c>
      <c r="L26" s="74">
        <v>0</v>
      </c>
      <c r="N26" s="47">
        <f t="shared" si="0"/>
        <v>0</v>
      </c>
    </row>
    <row r="27" spans="1:15" s="47" customFormat="1" ht="18" customHeight="1" x14ac:dyDescent="0.25">
      <c r="A27" s="70"/>
      <c r="B27" s="71" t="s">
        <v>403</v>
      </c>
      <c r="C27" s="72"/>
      <c r="D27" s="70"/>
      <c r="E27" s="70"/>
      <c r="F27" s="73">
        <f t="shared" ref="F27:I27" si="13">SUM(F25:F26)</f>
        <v>0</v>
      </c>
      <c r="G27" s="44">
        <f t="shared" si="13"/>
        <v>0</v>
      </c>
      <c r="H27" s="44">
        <f t="shared" si="13"/>
        <v>0</v>
      </c>
      <c r="I27" s="44">
        <f t="shared" si="13"/>
        <v>0</v>
      </c>
      <c r="J27" s="44">
        <f t="shared" ref="J27:K27" si="14">SUM(J25:J26)</f>
        <v>0</v>
      </c>
      <c r="K27" s="44">
        <f t="shared" si="14"/>
        <v>0</v>
      </c>
      <c r="L27" s="44">
        <f t="shared" ref="L27" si="15">SUM(L25:L26)</f>
        <v>0</v>
      </c>
      <c r="N27" s="47">
        <f t="shared" si="0"/>
        <v>0</v>
      </c>
    </row>
    <row r="28" spans="1:15" s="47" customFormat="1" ht="31.5" customHeight="1" x14ac:dyDescent="0.25">
      <c r="A28" s="96" t="s">
        <v>459</v>
      </c>
      <c r="B28" s="97"/>
      <c r="C28" s="97"/>
      <c r="D28" s="97"/>
      <c r="E28" s="97"/>
      <c r="F28" s="97"/>
      <c r="G28" s="97"/>
      <c r="H28" s="97"/>
      <c r="I28" s="97"/>
      <c r="J28" s="97"/>
      <c r="K28" s="97"/>
      <c r="L28" s="98"/>
      <c r="N28" s="47">
        <f t="shared" si="0"/>
        <v>0</v>
      </c>
    </row>
    <row r="29" spans="1:15" s="47" customFormat="1" ht="32.25" customHeight="1" x14ac:dyDescent="0.25">
      <c r="A29" s="91">
        <v>1</v>
      </c>
      <c r="B29" s="93" t="s">
        <v>447</v>
      </c>
      <c r="C29" s="93" t="s">
        <v>455</v>
      </c>
      <c r="D29" s="91" t="s">
        <v>399</v>
      </c>
      <c r="E29" s="91" t="s">
        <v>407</v>
      </c>
      <c r="F29" s="99">
        <f t="shared" ref="F29" si="16">SUM(G29:L30)</f>
        <v>0</v>
      </c>
      <c r="G29" s="100">
        <v>0</v>
      </c>
      <c r="H29" s="100">
        <v>0</v>
      </c>
      <c r="I29" s="100">
        <v>0</v>
      </c>
      <c r="J29" s="100">
        <v>0</v>
      </c>
      <c r="K29" s="100">
        <v>0</v>
      </c>
      <c r="L29" s="100">
        <v>0</v>
      </c>
      <c r="N29" s="47">
        <f t="shared" si="0"/>
        <v>0</v>
      </c>
    </row>
    <row r="30" spans="1:15" s="47" customFormat="1" x14ac:dyDescent="0.25">
      <c r="A30" s="91"/>
      <c r="B30" s="93"/>
      <c r="C30" s="93"/>
      <c r="D30" s="91"/>
      <c r="E30" s="91"/>
      <c r="F30" s="99"/>
      <c r="G30" s="100"/>
      <c r="H30" s="100"/>
      <c r="I30" s="100"/>
      <c r="J30" s="100"/>
      <c r="K30" s="100"/>
      <c r="L30" s="100"/>
      <c r="N30" s="47">
        <f t="shared" si="0"/>
        <v>0</v>
      </c>
    </row>
    <row r="31" spans="1:15" s="47" customFormat="1" ht="18" customHeight="1" x14ac:dyDescent="0.25">
      <c r="A31" s="70"/>
      <c r="B31" s="71" t="s">
        <v>403</v>
      </c>
      <c r="C31" s="72"/>
      <c r="D31" s="70"/>
      <c r="E31" s="70"/>
      <c r="F31" s="73">
        <f t="shared" ref="F31:I31" si="17">SUM(F29:F30)</f>
        <v>0</v>
      </c>
      <c r="G31" s="44">
        <f t="shared" si="17"/>
        <v>0</v>
      </c>
      <c r="H31" s="44">
        <f t="shared" si="17"/>
        <v>0</v>
      </c>
      <c r="I31" s="44">
        <f t="shared" si="17"/>
        <v>0</v>
      </c>
      <c r="J31" s="44">
        <f t="shared" ref="J31:K31" si="18">SUM(J29:J30)</f>
        <v>0</v>
      </c>
      <c r="K31" s="44">
        <f t="shared" si="18"/>
        <v>0</v>
      </c>
      <c r="L31" s="44">
        <f t="shared" ref="L31" si="19">SUM(L29:L30)</f>
        <v>0</v>
      </c>
      <c r="N31" s="47">
        <f t="shared" si="0"/>
        <v>0</v>
      </c>
    </row>
    <row r="32" spans="1:15" s="47" customFormat="1" ht="31.5" customHeight="1" x14ac:dyDescent="0.25">
      <c r="A32" s="96" t="s">
        <v>460</v>
      </c>
      <c r="B32" s="97"/>
      <c r="C32" s="97"/>
      <c r="D32" s="97"/>
      <c r="E32" s="97"/>
      <c r="F32" s="97"/>
      <c r="G32" s="97"/>
      <c r="H32" s="97"/>
      <c r="I32" s="97"/>
      <c r="J32" s="97"/>
      <c r="K32" s="97"/>
      <c r="L32" s="98"/>
      <c r="N32" s="47">
        <f t="shared" si="0"/>
        <v>0</v>
      </c>
    </row>
    <row r="33" spans="1:14" s="47" customFormat="1" ht="26.25" customHeight="1" x14ac:dyDescent="0.25">
      <c r="A33" s="91">
        <v>1</v>
      </c>
      <c r="B33" s="107" t="s">
        <v>463</v>
      </c>
      <c r="C33" s="93" t="s">
        <v>455</v>
      </c>
      <c r="D33" s="91" t="s">
        <v>399</v>
      </c>
      <c r="E33" s="91" t="s">
        <v>407</v>
      </c>
      <c r="F33" s="99">
        <f>SUM(G33:L34)</f>
        <v>0</v>
      </c>
      <c r="G33" s="100">
        <v>0</v>
      </c>
      <c r="H33" s="100">
        <v>0</v>
      </c>
      <c r="I33" s="100">
        <v>0</v>
      </c>
      <c r="J33" s="100">
        <v>0</v>
      </c>
      <c r="K33" s="100">
        <v>0</v>
      </c>
      <c r="L33" s="100">
        <v>0</v>
      </c>
      <c r="N33" s="47">
        <f t="shared" si="0"/>
        <v>0</v>
      </c>
    </row>
    <row r="34" spans="1:14" s="47" customFormat="1" ht="26.25" customHeight="1" x14ac:dyDescent="0.25">
      <c r="A34" s="91"/>
      <c r="B34" s="107"/>
      <c r="C34" s="93"/>
      <c r="D34" s="91"/>
      <c r="E34" s="91"/>
      <c r="F34" s="99"/>
      <c r="G34" s="100"/>
      <c r="H34" s="100"/>
      <c r="I34" s="100"/>
      <c r="J34" s="100"/>
      <c r="K34" s="100"/>
      <c r="L34" s="100"/>
      <c r="N34" s="47">
        <f t="shared" si="0"/>
        <v>0</v>
      </c>
    </row>
    <row r="35" spans="1:14" s="47" customFormat="1" ht="32.25" customHeight="1" x14ac:dyDescent="0.25">
      <c r="A35" s="91">
        <v>2</v>
      </c>
      <c r="B35" s="93" t="s">
        <v>417</v>
      </c>
      <c r="C35" s="93" t="s">
        <v>455</v>
      </c>
      <c r="D35" s="91" t="s">
        <v>399</v>
      </c>
      <c r="E35" s="91" t="s">
        <v>407</v>
      </c>
      <c r="F35" s="99">
        <f t="shared" ref="F35" si="20">SUM(G35:L36)</f>
        <v>0</v>
      </c>
      <c r="G35" s="100">
        <v>0</v>
      </c>
      <c r="H35" s="100">
        <v>0</v>
      </c>
      <c r="I35" s="100">
        <v>0</v>
      </c>
      <c r="J35" s="100">
        <v>0</v>
      </c>
      <c r="K35" s="100">
        <v>0</v>
      </c>
      <c r="L35" s="100">
        <v>0</v>
      </c>
      <c r="N35" s="47">
        <f t="shared" si="0"/>
        <v>0</v>
      </c>
    </row>
    <row r="36" spans="1:14" s="47" customFormat="1" x14ac:dyDescent="0.25">
      <c r="A36" s="91"/>
      <c r="B36" s="93"/>
      <c r="C36" s="93"/>
      <c r="D36" s="91"/>
      <c r="E36" s="91"/>
      <c r="F36" s="99"/>
      <c r="G36" s="100"/>
      <c r="H36" s="100"/>
      <c r="I36" s="100"/>
      <c r="J36" s="100"/>
      <c r="K36" s="100"/>
      <c r="L36" s="100"/>
      <c r="N36" s="47">
        <f t="shared" si="0"/>
        <v>0</v>
      </c>
    </row>
    <row r="37" spans="1:14" s="47" customFormat="1" ht="53.25" customHeight="1" x14ac:dyDescent="0.25">
      <c r="A37" s="101">
        <v>3</v>
      </c>
      <c r="B37" s="103" t="s">
        <v>418</v>
      </c>
      <c r="C37" s="103" t="s">
        <v>455</v>
      </c>
      <c r="D37" s="101" t="s">
        <v>399</v>
      </c>
      <c r="E37" s="101" t="s">
        <v>407</v>
      </c>
      <c r="F37" s="105">
        <f t="shared" ref="F37" si="21">SUM(G37:L38)</f>
        <v>0</v>
      </c>
      <c r="G37" s="94">
        <v>0</v>
      </c>
      <c r="H37" s="94">
        <v>0</v>
      </c>
      <c r="I37" s="94">
        <v>0</v>
      </c>
      <c r="J37" s="94">
        <v>0</v>
      </c>
      <c r="K37" s="94">
        <v>0</v>
      </c>
      <c r="L37" s="94">
        <v>0</v>
      </c>
      <c r="N37" s="47">
        <f t="shared" si="0"/>
        <v>0</v>
      </c>
    </row>
    <row r="38" spans="1:14" s="47" customFormat="1" x14ac:dyDescent="0.25">
      <c r="A38" s="102"/>
      <c r="B38" s="104"/>
      <c r="C38" s="104"/>
      <c r="D38" s="102"/>
      <c r="E38" s="102"/>
      <c r="F38" s="106"/>
      <c r="G38" s="95"/>
      <c r="H38" s="95"/>
      <c r="I38" s="95"/>
      <c r="J38" s="95"/>
      <c r="K38" s="95"/>
      <c r="L38" s="95"/>
      <c r="N38" s="47">
        <f t="shared" si="0"/>
        <v>0</v>
      </c>
    </row>
    <row r="39" spans="1:14" s="47" customFormat="1" ht="37.5" customHeight="1" x14ac:dyDescent="0.25">
      <c r="A39" s="101">
        <v>4</v>
      </c>
      <c r="B39" s="103" t="s">
        <v>419</v>
      </c>
      <c r="C39" s="103" t="s">
        <v>455</v>
      </c>
      <c r="D39" s="101" t="s">
        <v>399</v>
      </c>
      <c r="E39" s="101" t="s">
        <v>407</v>
      </c>
      <c r="F39" s="105">
        <f t="shared" ref="F39" si="22">SUM(G39:L40)</f>
        <v>0</v>
      </c>
      <c r="G39" s="94">
        <v>0</v>
      </c>
      <c r="H39" s="94">
        <v>0</v>
      </c>
      <c r="I39" s="94">
        <v>0</v>
      </c>
      <c r="J39" s="94">
        <v>0</v>
      </c>
      <c r="K39" s="94">
        <v>0</v>
      </c>
      <c r="L39" s="94">
        <v>0</v>
      </c>
      <c r="N39" s="47">
        <f t="shared" si="0"/>
        <v>0</v>
      </c>
    </row>
    <row r="40" spans="1:14" s="47" customFormat="1" x14ac:dyDescent="0.25">
      <c r="A40" s="102"/>
      <c r="B40" s="104"/>
      <c r="C40" s="104"/>
      <c r="D40" s="102"/>
      <c r="E40" s="102"/>
      <c r="F40" s="106"/>
      <c r="G40" s="95"/>
      <c r="H40" s="95"/>
      <c r="I40" s="95"/>
      <c r="J40" s="95"/>
      <c r="K40" s="95"/>
      <c r="L40" s="95"/>
      <c r="N40" s="47">
        <f t="shared" si="0"/>
        <v>0</v>
      </c>
    </row>
    <row r="41" spans="1:14" s="47" customFormat="1" ht="18" customHeight="1" x14ac:dyDescent="0.25">
      <c r="A41" s="70"/>
      <c r="B41" s="71" t="s">
        <v>403</v>
      </c>
      <c r="C41" s="72"/>
      <c r="D41" s="70"/>
      <c r="E41" s="70"/>
      <c r="F41" s="73">
        <f>SUM(F33:F40)</f>
        <v>0</v>
      </c>
      <c r="G41" s="44">
        <f t="shared" ref="G41:I41" si="23">SUM(G33:G40)</f>
        <v>0</v>
      </c>
      <c r="H41" s="44">
        <f t="shared" si="23"/>
        <v>0</v>
      </c>
      <c r="I41" s="44">
        <f t="shared" si="23"/>
        <v>0</v>
      </c>
      <c r="J41" s="44">
        <f t="shared" ref="J41:K41" si="24">SUM(J33:J40)</f>
        <v>0</v>
      </c>
      <c r="K41" s="44">
        <f t="shared" si="24"/>
        <v>0</v>
      </c>
      <c r="L41" s="44">
        <f t="shared" ref="L41" si="25">SUM(L33:L40)</f>
        <v>0</v>
      </c>
      <c r="N41" s="47">
        <f t="shared" si="0"/>
        <v>0</v>
      </c>
    </row>
    <row r="42" spans="1:14" s="47" customFormat="1" ht="31.5" customHeight="1" x14ac:dyDescent="0.25">
      <c r="A42" s="96" t="s">
        <v>461</v>
      </c>
      <c r="B42" s="97"/>
      <c r="C42" s="97"/>
      <c r="D42" s="97"/>
      <c r="E42" s="97"/>
      <c r="F42" s="97"/>
      <c r="G42" s="97"/>
      <c r="H42" s="97"/>
      <c r="I42" s="97"/>
      <c r="J42" s="97"/>
      <c r="K42" s="97"/>
      <c r="L42" s="98"/>
      <c r="N42" s="47">
        <f t="shared" ref="N42:N45" si="26">SUM(G42:L42)</f>
        <v>0</v>
      </c>
    </row>
    <row r="43" spans="1:14" s="47" customFormat="1" ht="32.25" customHeight="1" x14ac:dyDescent="0.25">
      <c r="A43" s="91">
        <v>1</v>
      </c>
      <c r="B43" s="93" t="s">
        <v>462</v>
      </c>
      <c r="C43" s="93" t="s">
        <v>455</v>
      </c>
      <c r="D43" s="91" t="s">
        <v>399</v>
      </c>
      <c r="E43" s="91" t="s">
        <v>407</v>
      </c>
      <c r="F43" s="99">
        <f t="shared" ref="F43" si="27">SUM(G43:L44)</f>
        <v>15578.099999999999</v>
      </c>
      <c r="G43" s="100">
        <v>2481.1999999999998</v>
      </c>
      <c r="H43" s="100">
        <v>2566.1</v>
      </c>
      <c r="I43" s="100">
        <v>2632.7</v>
      </c>
      <c r="J43" s="100">
        <f>I43</f>
        <v>2632.7</v>
      </c>
      <c r="K43" s="100">
        <f t="shared" ref="K43:L43" si="28">J43</f>
        <v>2632.7</v>
      </c>
      <c r="L43" s="100">
        <f t="shared" si="28"/>
        <v>2632.7</v>
      </c>
      <c r="M43" s="89"/>
      <c r="N43" s="90">
        <f t="shared" si="26"/>
        <v>15578.099999999999</v>
      </c>
    </row>
    <row r="44" spans="1:14" s="47" customFormat="1" x14ac:dyDescent="0.25">
      <c r="A44" s="91"/>
      <c r="B44" s="93"/>
      <c r="C44" s="93"/>
      <c r="D44" s="91"/>
      <c r="E44" s="91"/>
      <c r="F44" s="99"/>
      <c r="G44" s="100"/>
      <c r="H44" s="100"/>
      <c r="I44" s="100"/>
      <c r="J44" s="100"/>
      <c r="K44" s="100"/>
      <c r="L44" s="100"/>
      <c r="M44" s="89"/>
      <c r="N44" s="90"/>
    </row>
    <row r="45" spans="1:14" s="47" customFormat="1" ht="18" customHeight="1" x14ac:dyDescent="0.25">
      <c r="A45" s="70"/>
      <c r="B45" s="71" t="s">
        <v>403</v>
      </c>
      <c r="C45" s="72"/>
      <c r="D45" s="70"/>
      <c r="E45" s="70"/>
      <c r="F45" s="73">
        <f t="shared" ref="F45:L45" si="29">SUM(F43:F44)</f>
        <v>15578.099999999999</v>
      </c>
      <c r="G45" s="44">
        <f t="shared" si="29"/>
        <v>2481.1999999999998</v>
      </c>
      <c r="H45" s="44">
        <f t="shared" si="29"/>
        <v>2566.1</v>
      </c>
      <c r="I45" s="44">
        <f t="shared" si="29"/>
        <v>2632.7</v>
      </c>
      <c r="J45" s="44">
        <f t="shared" si="29"/>
        <v>2632.7</v>
      </c>
      <c r="K45" s="44">
        <f t="shared" si="29"/>
        <v>2632.7</v>
      </c>
      <c r="L45" s="44">
        <f t="shared" si="29"/>
        <v>2632.7</v>
      </c>
      <c r="N45" s="47">
        <f t="shared" si="26"/>
        <v>15578.099999999999</v>
      </c>
    </row>
    <row r="46" spans="1:14" s="47" customFormat="1" ht="18" customHeight="1" x14ac:dyDescent="0.25">
      <c r="A46" s="70"/>
      <c r="B46" s="71" t="s">
        <v>420</v>
      </c>
      <c r="C46" s="71"/>
      <c r="D46" s="73"/>
      <c r="E46" s="73"/>
      <c r="F46" s="79">
        <f>F8+F10+F19+F20+F23+F31+F41+F27+F45</f>
        <v>29725.199999999997</v>
      </c>
      <c r="G46" s="76">
        <f>G8+G10+G19+G20+G23+G31+G41+G27+G43</f>
        <v>5462.0999999999995</v>
      </c>
      <c r="H46" s="44">
        <f t="shared" ref="H46:L46" si="30">H8+H10+H19+H20+H23+H31+H41+H27+H43</f>
        <v>4792.7000000000007</v>
      </c>
      <c r="I46" s="44">
        <f t="shared" si="30"/>
        <v>4867.6000000000004</v>
      </c>
      <c r="J46" s="44">
        <f t="shared" si="30"/>
        <v>4867.6000000000004</v>
      </c>
      <c r="K46" s="44">
        <f t="shared" si="30"/>
        <v>4867.6000000000004</v>
      </c>
      <c r="L46" s="44">
        <f t="shared" si="30"/>
        <v>4867.6000000000004</v>
      </c>
      <c r="N46" s="47">
        <f t="shared" si="0"/>
        <v>29725.199999999997</v>
      </c>
    </row>
    <row r="47" spans="1:14" s="47" customFormat="1" ht="30.75" customHeight="1" x14ac:dyDescent="0.25">
      <c r="A47" s="91"/>
      <c r="B47" s="92" t="s">
        <v>421</v>
      </c>
      <c r="C47" s="93"/>
      <c r="D47" s="91"/>
      <c r="E47" s="71" t="s">
        <v>422</v>
      </c>
      <c r="F47" s="73">
        <f>F8+F19+F27+F31+F41+F43</f>
        <v>25356.5</v>
      </c>
      <c r="G47" s="44">
        <f>G8+G19+G27+G31+G41+G43</f>
        <v>4116.3999999999996</v>
      </c>
      <c r="H47" s="44">
        <f t="shared" ref="H47:L47" si="31">H8+H19+H27+H31+H41+H43</f>
        <v>4189.7</v>
      </c>
      <c r="I47" s="76">
        <f t="shared" si="31"/>
        <v>4262.6000000000004</v>
      </c>
      <c r="J47" s="76">
        <f t="shared" si="31"/>
        <v>4262.6000000000004</v>
      </c>
      <c r="K47" s="76">
        <f t="shared" si="31"/>
        <v>4262.6000000000004</v>
      </c>
      <c r="L47" s="76">
        <f t="shared" si="31"/>
        <v>4262.6000000000004</v>
      </c>
      <c r="N47" s="47">
        <f t="shared" si="0"/>
        <v>25356.5</v>
      </c>
    </row>
    <row r="48" spans="1:14" s="47" customFormat="1" ht="30.75" customHeight="1" x14ac:dyDescent="0.25">
      <c r="A48" s="91"/>
      <c r="B48" s="92"/>
      <c r="C48" s="93"/>
      <c r="D48" s="91"/>
      <c r="E48" s="42" t="s">
        <v>448</v>
      </c>
      <c r="F48" s="73">
        <f>SUM(G48:L48)</f>
        <v>743.7</v>
      </c>
      <c r="G48" s="44">
        <f>G22</f>
        <v>743.7</v>
      </c>
      <c r="H48" s="44">
        <f t="shared" ref="H48:L48" si="32">H22</f>
        <v>0</v>
      </c>
      <c r="I48" s="44">
        <f t="shared" si="32"/>
        <v>0</v>
      </c>
      <c r="J48" s="44">
        <f t="shared" si="32"/>
        <v>0</v>
      </c>
      <c r="K48" s="44">
        <f t="shared" si="32"/>
        <v>0</v>
      </c>
      <c r="L48" s="44">
        <f t="shared" si="32"/>
        <v>0</v>
      </c>
      <c r="N48" s="50">
        <f t="shared" ref="N48" si="33">SUM(G48:L48)</f>
        <v>743.7</v>
      </c>
    </row>
    <row r="49" spans="1:15" s="47" customFormat="1" ht="30.75" customHeight="1" x14ac:dyDescent="0.25">
      <c r="A49" s="91"/>
      <c r="B49" s="92"/>
      <c r="C49" s="93"/>
      <c r="D49" s="91"/>
      <c r="E49" s="71" t="s">
        <v>423</v>
      </c>
      <c r="F49" s="73">
        <f t="shared" ref="F49:I49" si="34">F20</f>
        <v>3000</v>
      </c>
      <c r="G49" s="44">
        <f t="shared" si="34"/>
        <v>500</v>
      </c>
      <c r="H49" s="44">
        <f t="shared" si="34"/>
        <v>500</v>
      </c>
      <c r="I49" s="44">
        <f t="shared" si="34"/>
        <v>500</v>
      </c>
      <c r="J49" s="44">
        <f t="shared" ref="J49:K49" si="35">J20</f>
        <v>500</v>
      </c>
      <c r="K49" s="44">
        <f t="shared" si="35"/>
        <v>500</v>
      </c>
      <c r="L49" s="44">
        <f t="shared" ref="L49" si="36">L20</f>
        <v>500</v>
      </c>
      <c r="N49" s="50">
        <f t="shared" si="0"/>
        <v>3000</v>
      </c>
    </row>
    <row r="50" spans="1:15" s="47" customFormat="1" ht="30.75" customHeight="1" x14ac:dyDescent="0.25">
      <c r="A50" s="91"/>
      <c r="B50" s="92"/>
      <c r="C50" s="93"/>
      <c r="D50" s="91"/>
      <c r="E50" s="42" t="s">
        <v>427</v>
      </c>
      <c r="F50" s="73">
        <f t="shared" ref="F50:L50" si="37">F10</f>
        <v>625</v>
      </c>
      <c r="G50" s="44">
        <f t="shared" si="37"/>
        <v>102</v>
      </c>
      <c r="H50" s="44">
        <f t="shared" si="37"/>
        <v>103</v>
      </c>
      <c r="I50" s="44">
        <f t="shared" si="37"/>
        <v>105</v>
      </c>
      <c r="J50" s="44">
        <f t="shared" si="37"/>
        <v>105</v>
      </c>
      <c r="K50" s="44">
        <f t="shared" si="37"/>
        <v>105</v>
      </c>
      <c r="L50" s="44">
        <f t="shared" si="37"/>
        <v>105</v>
      </c>
      <c r="N50" s="47">
        <f t="shared" si="0"/>
        <v>625</v>
      </c>
    </row>
    <row r="51" spans="1:15" s="47" customFormat="1" x14ac:dyDescent="0.25">
      <c r="A51" s="68"/>
      <c r="G51" s="50"/>
      <c r="H51" s="50"/>
      <c r="I51" s="50"/>
      <c r="J51" s="50"/>
      <c r="K51" s="50"/>
      <c r="L51" s="50"/>
    </row>
    <row r="52" spans="1:15" s="47" customFormat="1" x14ac:dyDescent="0.25">
      <c r="A52" s="68"/>
      <c r="F52" s="47">
        <f>SUM(F47:F50)</f>
        <v>29725.200000000001</v>
      </c>
      <c r="G52" s="50">
        <f t="shared" ref="G52:I52" si="38">SUM(G47:G50)</f>
        <v>5462.0999999999995</v>
      </c>
      <c r="H52" s="67">
        <f t="shared" si="38"/>
        <v>4792.7</v>
      </c>
      <c r="I52" s="50">
        <f t="shared" si="38"/>
        <v>4867.6000000000004</v>
      </c>
      <c r="J52" s="50">
        <f t="shared" ref="J52:K52" si="39">SUM(J47:J50)</f>
        <v>4867.6000000000004</v>
      </c>
      <c r="K52" s="50">
        <f t="shared" si="39"/>
        <v>4867.6000000000004</v>
      </c>
      <c r="L52" s="50">
        <f t="shared" ref="L52" si="40">SUM(L47:L50)</f>
        <v>4867.6000000000004</v>
      </c>
    </row>
    <row r="54" spans="1:15" s="46" customFormat="1" x14ac:dyDescent="0.25">
      <c r="A54" s="69"/>
      <c r="B54"/>
      <c r="C54"/>
      <c r="D54"/>
      <c r="E54"/>
      <c r="F54"/>
      <c r="M54"/>
      <c r="N54"/>
      <c r="O54"/>
    </row>
    <row r="55" spans="1:15" s="46" customFormat="1" x14ac:dyDescent="0.25">
      <c r="A55" s="69"/>
      <c r="B55"/>
      <c r="C55"/>
      <c r="D55"/>
      <c r="E55"/>
      <c r="F55"/>
      <c r="M55"/>
      <c r="N55"/>
      <c r="O55"/>
    </row>
    <row r="56" spans="1:15" s="46" customFormat="1" x14ac:dyDescent="0.25">
      <c r="A56" s="69"/>
      <c r="B56"/>
      <c r="C56"/>
      <c r="D56"/>
      <c r="E56"/>
      <c r="F56"/>
      <c r="M56"/>
      <c r="N56"/>
      <c r="O56"/>
    </row>
    <row r="57" spans="1:15" s="46" customFormat="1" x14ac:dyDescent="0.25">
      <c r="A57" s="69"/>
      <c r="B57"/>
      <c r="C57"/>
      <c r="D57"/>
      <c r="E57"/>
      <c r="F57"/>
      <c r="M57"/>
      <c r="N57"/>
      <c r="O57"/>
    </row>
    <row r="58" spans="1:15" s="46" customFormat="1" x14ac:dyDescent="0.25">
      <c r="A58" s="69"/>
      <c r="B58"/>
      <c r="C58"/>
      <c r="D58"/>
      <c r="E58"/>
      <c r="F58"/>
      <c r="M58"/>
      <c r="N58"/>
      <c r="O58"/>
    </row>
    <row r="59" spans="1:15" s="46" customFormat="1" x14ac:dyDescent="0.25">
      <c r="A59" s="69"/>
      <c r="B59"/>
      <c r="C59"/>
      <c r="D59"/>
      <c r="E59"/>
      <c r="F59"/>
      <c r="M59"/>
      <c r="N59"/>
      <c r="O59"/>
    </row>
    <row r="60" spans="1:15" s="46" customFormat="1" x14ac:dyDescent="0.25">
      <c r="A60" s="69"/>
      <c r="B60"/>
      <c r="C60"/>
      <c r="D60"/>
      <c r="E60"/>
      <c r="F60"/>
      <c r="M60"/>
      <c r="N60"/>
      <c r="O60"/>
    </row>
    <row r="61" spans="1:15" s="46" customFormat="1" x14ac:dyDescent="0.25">
      <c r="A61" s="69"/>
      <c r="B61"/>
      <c r="C61"/>
      <c r="D61"/>
      <c r="E61"/>
      <c r="F61"/>
      <c r="M61"/>
      <c r="N61"/>
      <c r="O61"/>
    </row>
    <row r="62" spans="1:15" s="46" customFormat="1" x14ac:dyDescent="0.25">
      <c r="A62" s="69"/>
      <c r="B62"/>
      <c r="C62"/>
      <c r="D62"/>
      <c r="E62"/>
      <c r="F62"/>
      <c r="M62"/>
      <c r="N62"/>
      <c r="O62"/>
    </row>
    <row r="63" spans="1:15" s="46" customFormat="1" x14ac:dyDescent="0.25">
      <c r="A63" s="69"/>
      <c r="B63"/>
      <c r="C63"/>
      <c r="D63"/>
      <c r="E63"/>
      <c r="F63"/>
      <c r="M63"/>
      <c r="N63"/>
      <c r="O63"/>
    </row>
    <row r="64" spans="1:15" s="46" customFormat="1" x14ac:dyDescent="0.25">
      <c r="A64" s="69"/>
      <c r="B64"/>
      <c r="C64"/>
      <c r="D64"/>
      <c r="E64"/>
      <c r="F64"/>
      <c r="M64"/>
      <c r="N64"/>
      <c r="O64"/>
    </row>
    <row r="65" spans="1:15" s="46" customFormat="1" x14ac:dyDescent="0.25">
      <c r="A65" s="69"/>
      <c r="B65"/>
      <c r="C65"/>
      <c r="D65"/>
      <c r="E65"/>
      <c r="F65"/>
      <c r="M65"/>
      <c r="N65"/>
      <c r="O65"/>
    </row>
    <row r="66" spans="1:15" s="46" customFormat="1" x14ac:dyDescent="0.25">
      <c r="A66" s="69"/>
      <c r="B66"/>
      <c r="C66"/>
      <c r="D66"/>
      <c r="E66"/>
      <c r="F66"/>
      <c r="M66"/>
      <c r="N66"/>
      <c r="O66"/>
    </row>
    <row r="67" spans="1:15" s="46" customFormat="1" x14ac:dyDescent="0.25">
      <c r="A67" s="69"/>
      <c r="B67"/>
      <c r="C67"/>
      <c r="D67"/>
      <c r="E67"/>
      <c r="F67"/>
      <c r="M67"/>
      <c r="N67"/>
      <c r="O67"/>
    </row>
    <row r="68" spans="1:15" s="46" customFormat="1" x14ac:dyDescent="0.25">
      <c r="A68" s="69"/>
      <c r="B68"/>
      <c r="C68"/>
      <c r="D68"/>
      <c r="E68"/>
      <c r="F68"/>
      <c r="M68"/>
      <c r="N68"/>
      <c r="O68"/>
    </row>
    <row r="69" spans="1:15" s="46" customFormat="1" x14ac:dyDescent="0.25">
      <c r="A69" s="69"/>
      <c r="B69"/>
      <c r="C69"/>
      <c r="D69"/>
      <c r="E69"/>
      <c r="F69"/>
      <c r="M69"/>
      <c r="N69"/>
      <c r="O69"/>
    </row>
    <row r="70" spans="1:15" s="46" customFormat="1" x14ac:dyDescent="0.25">
      <c r="A70" s="69"/>
      <c r="B70"/>
      <c r="C70"/>
      <c r="D70"/>
      <c r="E70"/>
      <c r="F70"/>
      <c r="M70"/>
      <c r="N70"/>
      <c r="O70"/>
    </row>
    <row r="71" spans="1:15" s="46" customFormat="1" x14ac:dyDescent="0.25">
      <c r="A71" s="69"/>
      <c r="B71"/>
      <c r="C71"/>
      <c r="D71"/>
      <c r="E71"/>
      <c r="F71"/>
      <c r="M71"/>
      <c r="N71"/>
      <c r="O71"/>
    </row>
    <row r="72" spans="1:15" s="46" customFormat="1" x14ac:dyDescent="0.25">
      <c r="A72" s="69"/>
      <c r="B72"/>
      <c r="C72"/>
      <c r="D72"/>
      <c r="E72"/>
      <c r="F72"/>
      <c r="M72"/>
      <c r="N72"/>
      <c r="O72"/>
    </row>
    <row r="73" spans="1:15" s="46" customFormat="1" x14ac:dyDescent="0.25">
      <c r="A73" s="69"/>
      <c r="B73"/>
      <c r="C73"/>
      <c r="D73"/>
      <c r="E73"/>
      <c r="F73"/>
      <c r="M73"/>
      <c r="N73"/>
      <c r="O73"/>
    </row>
    <row r="74" spans="1:15" s="46" customFormat="1" x14ac:dyDescent="0.25">
      <c r="A74" s="69"/>
      <c r="B74"/>
      <c r="C74"/>
      <c r="D74"/>
      <c r="E74"/>
      <c r="F74"/>
      <c r="M74"/>
      <c r="N74"/>
      <c r="O74"/>
    </row>
    <row r="75" spans="1:15" s="46" customFormat="1" x14ac:dyDescent="0.25">
      <c r="A75" s="69"/>
      <c r="B75"/>
      <c r="C75"/>
      <c r="D75"/>
      <c r="E75"/>
      <c r="F75"/>
      <c r="M75"/>
      <c r="N75"/>
      <c r="O75"/>
    </row>
    <row r="76" spans="1:15" s="46" customFormat="1" x14ac:dyDescent="0.25">
      <c r="A76" s="69"/>
      <c r="B76"/>
      <c r="C76"/>
      <c r="D76"/>
      <c r="E76"/>
      <c r="F76"/>
      <c r="M76"/>
      <c r="N76"/>
      <c r="O76"/>
    </row>
    <row r="77" spans="1:15" s="46" customFormat="1" x14ac:dyDescent="0.25">
      <c r="A77" s="69"/>
      <c r="B77"/>
      <c r="C77"/>
      <c r="D77"/>
      <c r="E77"/>
      <c r="F77"/>
      <c r="M77"/>
      <c r="N77"/>
      <c r="O77"/>
    </row>
    <row r="78" spans="1:15" s="46" customFormat="1" x14ac:dyDescent="0.25">
      <c r="A78" s="69"/>
      <c r="B78"/>
      <c r="C78"/>
      <c r="D78"/>
      <c r="E78"/>
      <c r="F78"/>
      <c r="M78"/>
      <c r="N78"/>
      <c r="O78"/>
    </row>
    <row r="79" spans="1:15" s="46" customFormat="1" x14ac:dyDescent="0.25">
      <c r="A79" s="69"/>
      <c r="B79"/>
      <c r="C79"/>
      <c r="D79"/>
      <c r="E79"/>
      <c r="F79"/>
      <c r="M79"/>
      <c r="N79"/>
      <c r="O79"/>
    </row>
    <row r="80" spans="1:15" s="46" customFormat="1" x14ac:dyDescent="0.25">
      <c r="A80" s="69"/>
      <c r="B80"/>
      <c r="C80"/>
      <c r="D80"/>
      <c r="E80"/>
      <c r="F80"/>
      <c r="M80"/>
      <c r="N80"/>
      <c r="O80"/>
    </row>
  </sheetData>
  <mergeCells count="124">
    <mergeCell ref="A1:L1"/>
    <mergeCell ref="A2:L2"/>
    <mergeCell ref="A3:A4"/>
    <mergeCell ref="C3:C4"/>
    <mergeCell ref="D3:D4"/>
    <mergeCell ref="F3:L3"/>
    <mergeCell ref="A5:L5"/>
    <mergeCell ref="A9:L9"/>
    <mergeCell ref="A11:L11"/>
    <mergeCell ref="F14:F15"/>
    <mergeCell ref="J12:J13"/>
    <mergeCell ref="K12:K13"/>
    <mergeCell ref="L12:L13"/>
    <mergeCell ref="A14:A15"/>
    <mergeCell ref="B14:B15"/>
    <mergeCell ref="C14:C15"/>
    <mergeCell ref="D14:D15"/>
    <mergeCell ref="E14:E15"/>
    <mergeCell ref="L14:L15"/>
    <mergeCell ref="G14:G15"/>
    <mergeCell ref="H14:H15"/>
    <mergeCell ref="I14:I15"/>
    <mergeCell ref="J14:J15"/>
    <mergeCell ref="K14:K15"/>
    <mergeCell ref="A12:A13"/>
    <mergeCell ref="B12:B13"/>
    <mergeCell ref="C12:C13"/>
    <mergeCell ref="D12:D13"/>
    <mergeCell ref="E12:E13"/>
    <mergeCell ref="F12:F13"/>
    <mergeCell ref="G12:G13"/>
    <mergeCell ref="H12:H13"/>
    <mergeCell ref="I12:I13"/>
    <mergeCell ref="A21:L21"/>
    <mergeCell ref="A24:L24"/>
    <mergeCell ref="A16:A17"/>
    <mergeCell ref="B16:B17"/>
    <mergeCell ref="C16:C17"/>
    <mergeCell ref="D16:D17"/>
    <mergeCell ref="A19:A20"/>
    <mergeCell ref="B19:B20"/>
    <mergeCell ref="C19:C20"/>
    <mergeCell ref="D19:D20"/>
    <mergeCell ref="A28:L28"/>
    <mergeCell ref="H29:H30"/>
    <mergeCell ref="I29:I30"/>
    <mergeCell ref="J29:J30"/>
    <mergeCell ref="K29:K30"/>
    <mergeCell ref="L29:L30"/>
    <mergeCell ref="A32:L32"/>
    <mergeCell ref="A29:A30"/>
    <mergeCell ref="B29:B30"/>
    <mergeCell ref="C29:C30"/>
    <mergeCell ref="D29:D30"/>
    <mergeCell ref="E29:E30"/>
    <mergeCell ref="F29:F30"/>
    <mergeCell ref="G29:G30"/>
    <mergeCell ref="G33:G34"/>
    <mergeCell ref="H33:H34"/>
    <mergeCell ref="I33:I34"/>
    <mergeCell ref="J33:J34"/>
    <mergeCell ref="K33:K34"/>
    <mergeCell ref="L33:L34"/>
    <mergeCell ref="A33:A34"/>
    <mergeCell ref="B33:B34"/>
    <mergeCell ref="C33:C34"/>
    <mergeCell ref="D33:D34"/>
    <mergeCell ref="E33:E34"/>
    <mergeCell ref="F33:F34"/>
    <mergeCell ref="G35:G36"/>
    <mergeCell ref="H35:H36"/>
    <mergeCell ref="I35:I36"/>
    <mergeCell ref="J35:J36"/>
    <mergeCell ref="K35:K36"/>
    <mergeCell ref="L35:L36"/>
    <mergeCell ref="A35:A36"/>
    <mergeCell ref="B35:B36"/>
    <mergeCell ref="C35:C36"/>
    <mergeCell ref="D35:D36"/>
    <mergeCell ref="E35:E36"/>
    <mergeCell ref="F35:F36"/>
    <mergeCell ref="L39:L40"/>
    <mergeCell ref="A39:A40"/>
    <mergeCell ref="B39:B40"/>
    <mergeCell ref="C39:C40"/>
    <mergeCell ref="D39:D40"/>
    <mergeCell ref="E39:E40"/>
    <mergeCell ref="F39:F40"/>
    <mergeCell ref="G37:G38"/>
    <mergeCell ref="H37:H38"/>
    <mergeCell ref="I37:I38"/>
    <mergeCell ref="J37:J38"/>
    <mergeCell ref="K37:K38"/>
    <mergeCell ref="L37:L38"/>
    <mergeCell ref="A37:A38"/>
    <mergeCell ref="B37:B38"/>
    <mergeCell ref="C37:C38"/>
    <mergeCell ref="D37:D38"/>
    <mergeCell ref="E37:E38"/>
    <mergeCell ref="F37:F38"/>
    <mergeCell ref="M43:M44"/>
    <mergeCell ref="N43:N44"/>
    <mergeCell ref="A47:A50"/>
    <mergeCell ref="B47:B50"/>
    <mergeCell ref="C47:C50"/>
    <mergeCell ref="D47:D50"/>
    <mergeCell ref="G39:G40"/>
    <mergeCell ref="H39:H40"/>
    <mergeCell ref="I39:I40"/>
    <mergeCell ref="J39:J40"/>
    <mergeCell ref="K39:K40"/>
    <mergeCell ref="A42:L42"/>
    <mergeCell ref="A43:A44"/>
    <mergeCell ref="B43:B44"/>
    <mergeCell ref="C43:C44"/>
    <mergeCell ref="D43:D44"/>
    <mergeCell ref="E43:E44"/>
    <mergeCell ref="F43:F44"/>
    <mergeCell ref="G43:G44"/>
    <mergeCell ref="H43:H44"/>
    <mergeCell ref="I43:I44"/>
    <mergeCell ref="J43:J44"/>
    <mergeCell ref="K43:K44"/>
    <mergeCell ref="L43:L44"/>
  </mergeCells>
  <pageMargins left="0.51181102362204722" right="0.51181102362204722" top="0.35433070866141736" bottom="0.31496062992125984" header="0.31496062992125984" footer="0.31496062992125984"/>
  <pageSetup paperSize="9" scale="9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topLeftCell="A37" zoomScale="90" zoomScaleNormal="90" workbookViewId="0">
      <selection activeCell="B53" sqref="B53:B54"/>
    </sheetView>
  </sheetViews>
  <sheetFormatPr defaultRowHeight="15" x14ac:dyDescent="0.25"/>
  <cols>
    <col min="2" max="2" width="39.85546875" customWidth="1"/>
    <col min="3" max="3" width="11.85546875" customWidth="1"/>
    <col min="5" max="5" width="12.7109375" customWidth="1"/>
    <col min="6" max="6" width="10.42578125" customWidth="1"/>
    <col min="7" max="9" width="9.140625" style="66"/>
    <col min="10" max="10" width="9.140625" style="46"/>
  </cols>
  <sheetData>
    <row r="1" spans="1:14" ht="90.75" customHeight="1" x14ac:dyDescent="0.25">
      <c r="A1" s="134" t="s">
        <v>430</v>
      </c>
      <c r="B1" s="135"/>
      <c r="C1" s="135"/>
      <c r="D1" s="135"/>
      <c r="E1" s="135"/>
      <c r="F1" s="135"/>
      <c r="G1" s="135"/>
      <c r="H1" s="135"/>
      <c r="I1" s="135"/>
      <c r="J1" s="135"/>
      <c r="K1" s="135"/>
      <c r="L1" s="135"/>
    </row>
    <row r="2" spans="1:14" ht="21" customHeight="1" x14ac:dyDescent="0.25">
      <c r="A2" s="136" t="s">
        <v>431</v>
      </c>
      <c r="B2" s="137"/>
      <c r="C2" s="137"/>
      <c r="D2" s="137"/>
      <c r="E2" s="137"/>
      <c r="F2" s="137"/>
      <c r="G2" s="137"/>
      <c r="H2" s="137"/>
      <c r="I2" s="137"/>
      <c r="J2" s="137"/>
      <c r="K2" s="137"/>
      <c r="L2" s="137"/>
    </row>
    <row r="3" spans="1:14" s="47" customFormat="1" ht="28.5" customHeight="1" x14ac:dyDescent="0.25">
      <c r="A3" s="99" t="s">
        <v>387</v>
      </c>
      <c r="B3" s="38" t="s">
        <v>388</v>
      </c>
      <c r="C3" s="99" t="s">
        <v>390</v>
      </c>
      <c r="D3" s="99" t="s">
        <v>391</v>
      </c>
      <c r="E3" s="38" t="s">
        <v>392</v>
      </c>
      <c r="F3" s="92" t="s">
        <v>394</v>
      </c>
      <c r="G3" s="92"/>
      <c r="H3" s="92"/>
      <c r="I3" s="92"/>
      <c r="J3" s="92"/>
      <c r="K3" s="92"/>
      <c r="L3" s="92"/>
    </row>
    <row r="4" spans="1:14" s="47" customFormat="1" ht="28.5" customHeight="1" x14ac:dyDescent="0.25">
      <c r="A4" s="99"/>
      <c r="B4" s="38" t="s">
        <v>389</v>
      </c>
      <c r="C4" s="99"/>
      <c r="D4" s="99"/>
      <c r="E4" s="38" t="s">
        <v>393</v>
      </c>
      <c r="F4" s="38" t="s">
        <v>395</v>
      </c>
      <c r="G4" s="62" t="s">
        <v>396</v>
      </c>
      <c r="H4" s="62" t="s">
        <v>397</v>
      </c>
      <c r="I4" s="62" t="s">
        <v>432</v>
      </c>
      <c r="J4" s="44" t="s">
        <v>446</v>
      </c>
      <c r="K4" s="38" t="s">
        <v>433</v>
      </c>
      <c r="L4" s="38" t="s">
        <v>434</v>
      </c>
    </row>
    <row r="5" spans="1:14" s="47" customFormat="1" ht="30" customHeight="1" x14ac:dyDescent="0.25">
      <c r="A5" s="127" t="s">
        <v>424</v>
      </c>
      <c r="B5" s="128"/>
      <c r="C5" s="128"/>
      <c r="D5" s="128"/>
      <c r="E5" s="128"/>
      <c r="F5" s="128"/>
      <c r="G5" s="128"/>
      <c r="H5" s="128"/>
      <c r="I5" s="128"/>
      <c r="J5" s="128"/>
      <c r="K5" s="128"/>
      <c r="L5" s="129"/>
    </row>
    <row r="6" spans="1:14" s="47" customFormat="1" ht="53.25" customHeight="1" x14ac:dyDescent="0.25">
      <c r="A6" s="40">
        <v>1</v>
      </c>
      <c r="B6" s="40" t="s">
        <v>400</v>
      </c>
      <c r="C6" s="40" t="s">
        <v>398</v>
      </c>
      <c r="D6" s="39" t="s">
        <v>399</v>
      </c>
      <c r="E6" s="39" t="s">
        <v>429</v>
      </c>
      <c r="F6" s="39">
        <f t="shared" ref="F6:F7" si="0">SUM(G6:L6)</f>
        <v>120</v>
      </c>
      <c r="G6" s="63">
        <v>20</v>
      </c>
      <c r="H6" s="63">
        <v>20</v>
      </c>
      <c r="I6" s="63">
        <v>20</v>
      </c>
      <c r="J6" s="45">
        <v>20</v>
      </c>
      <c r="K6" s="40">
        <v>20</v>
      </c>
      <c r="L6" s="40">
        <v>20</v>
      </c>
      <c r="N6" s="47">
        <f t="shared" ref="N6:N61" si="1">SUM(G6:L6)</f>
        <v>120</v>
      </c>
    </row>
    <row r="7" spans="1:14" s="47" customFormat="1" ht="77.25" customHeight="1" x14ac:dyDescent="0.25">
      <c r="A7" s="40">
        <v>2</v>
      </c>
      <c r="B7" s="40" t="s">
        <v>401</v>
      </c>
      <c r="C7" s="40" t="s">
        <v>398</v>
      </c>
      <c r="D7" s="39" t="s">
        <v>402</v>
      </c>
      <c r="E7" s="39" t="s">
        <v>429</v>
      </c>
      <c r="F7" s="39">
        <f t="shared" si="0"/>
        <v>1523.1999999999998</v>
      </c>
      <c r="G7" s="63">
        <v>260.3</v>
      </c>
      <c r="H7" s="63">
        <v>247.7</v>
      </c>
      <c r="I7" s="63">
        <v>253.8</v>
      </c>
      <c r="J7" s="55">
        <v>253.8</v>
      </c>
      <c r="K7" s="55">
        <v>253.8</v>
      </c>
      <c r="L7" s="55">
        <v>253.8</v>
      </c>
      <c r="N7" s="47">
        <f t="shared" si="1"/>
        <v>1523.1999999999998</v>
      </c>
    </row>
    <row r="8" spans="1:14" s="47" customFormat="1" x14ac:dyDescent="0.25">
      <c r="A8" s="40"/>
      <c r="B8" s="41" t="s">
        <v>403</v>
      </c>
      <c r="C8" s="40"/>
      <c r="D8" s="39"/>
      <c r="E8" s="39"/>
      <c r="F8" s="38">
        <f>SUM(F6:F7)</f>
        <v>1643.1999999999998</v>
      </c>
      <c r="G8" s="62">
        <f t="shared" ref="G8:L8" si="2">SUM(G6:G7)</f>
        <v>280.3</v>
      </c>
      <c r="H8" s="62">
        <f t="shared" si="2"/>
        <v>267.7</v>
      </c>
      <c r="I8" s="62">
        <f t="shared" si="2"/>
        <v>273.8</v>
      </c>
      <c r="J8" s="51">
        <f t="shared" si="2"/>
        <v>273.8</v>
      </c>
      <c r="K8" s="51">
        <f t="shared" si="2"/>
        <v>273.8</v>
      </c>
      <c r="L8" s="51">
        <f t="shared" si="2"/>
        <v>273.8</v>
      </c>
      <c r="N8" s="47">
        <f t="shared" si="1"/>
        <v>1643.1999999999998</v>
      </c>
    </row>
    <row r="9" spans="1:14" s="47" customFormat="1" ht="45.75" customHeight="1" x14ac:dyDescent="0.25">
      <c r="A9" s="133" t="s">
        <v>425</v>
      </c>
      <c r="B9" s="133"/>
      <c r="C9" s="133"/>
      <c r="D9" s="133"/>
      <c r="E9" s="133"/>
      <c r="F9" s="133"/>
      <c r="G9" s="133"/>
      <c r="H9" s="133"/>
      <c r="I9" s="133"/>
      <c r="J9" s="133"/>
      <c r="K9" s="133"/>
      <c r="L9" s="133"/>
      <c r="N9" s="47">
        <f t="shared" si="1"/>
        <v>0</v>
      </c>
    </row>
    <row r="10" spans="1:14" s="47" customFormat="1" ht="150" customHeight="1" x14ac:dyDescent="0.25">
      <c r="A10" s="40">
        <v>1</v>
      </c>
      <c r="B10" s="40" t="s">
        <v>404</v>
      </c>
      <c r="C10" s="40" t="s">
        <v>398</v>
      </c>
      <c r="D10" s="39" t="s">
        <v>399</v>
      </c>
      <c r="E10" s="39" t="s">
        <v>405</v>
      </c>
      <c r="F10" s="38">
        <f>SUM(G10:L10)</f>
        <v>56.4</v>
      </c>
      <c r="G10" s="63">
        <v>56.4</v>
      </c>
      <c r="H10" s="63">
        <v>0</v>
      </c>
      <c r="I10" s="63">
        <v>0</v>
      </c>
      <c r="J10" s="45">
        <v>0</v>
      </c>
      <c r="K10" s="40">
        <v>0</v>
      </c>
      <c r="L10" s="40">
        <v>0</v>
      </c>
      <c r="N10" s="47">
        <f t="shared" si="1"/>
        <v>56.4</v>
      </c>
    </row>
    <row r="11" spans="1:14" s="47" customFormat="1" ht="31.5" customHeight="1" x14ac:dyDescent="0.25">
      <c r="A11" s="130" t="s">
        <v>426</v>
      </c>
      <c r="B11" s="131"/>
      <c r="C11" s="131"/>
      <c r="D11" s="131"/>
      <c r="E11" s="131"/>
      <c r="F11" s="131"/>
      <c r="G11" s="131"/>
      <c r="H11" s="131"/>
      <c r="I11" s="131"/>
      <c r="J11" s="131"/>
      <c r="K11" s="131"/>
      <c r="L11" s="132"/>
      <c r="N11" s="47">
        <f t="shared" si="1"/>
        <v>0</v>
      </c>
    </row>
    <row r="12" spans="1:14" s="47" customFormat="1" ht="24.75" customHeight="1" x14ac:dyDescent="0.25">
      <c r="A12" s="93">
        <v>1</v>
      </c>
      <c r="B12" s="107" t="s">
        <v>406</v>
      </c>
      <c r="C12" s="93" t="s">
        <v>398</v>
      </c>
      <c r="D12" s="91" t="s">
        <v>399</v>
      </c>
      <c r="E12" s="91" t="s">
        <v>407</v>
      </c>
      <c r="F12" s="91">
        <f>SUM(G12:L13)</f>
        <v>140.9</v>
      </c>
      <c r="G12" s="126">
        <v>27.4</v>
      </c>
      <c r="H12" s="126">
        <v>24.7</v>
      </c>
      <c r="I12" s="126">
        <v>22.2</v>
      </c>
      <c r="J12" s="100">
        <v>22.2</v>
      </c>
      <c r="K12" s="91">
        <v>22.2</v>
      </c>
      <c r="L12" s="91">
        <v>22.2</v>
      </c>
      <c r="N12" s="47">
        <f t="shared" si="1"/>
        <v>140.9</v>
      </c>
    </row>
    <row r="13" spans="1:14" s="47" customFormat="1" ht="24.75" customHeight="1" x14ac:dyDescent="0.25">
      <c r="A13" s="93"/>
      <c r="B13" s="107"/>
      <c r="C13" s="93"/>
      <c r="D13" s="91"/>
      <c r="E13" s="91"/>
      <c r="F13" s="91"/>
      <c r="G13" s="126"/>
      <c r="H13" s="126"/>
      <c r="I13" s="126"/>
      <c r="J13" s="100"/>
      <c r="K13" s="91"/>
      <c r="L13" s="91"/>
      <c r="N13" s="47">
        <f t="shared" si="1"/>
        <v>0</v>
      </c>
    </row>
    <row r="14" spans="1:14" s="47" customFormat="1" ht="21.75" customHeight="1" x14ac:dyDescent="0.25">
      <c r="A14" s="93">
        <v>2</v>
      </c>
      <c r="B14" s="107" t="s">
        <v>408</v>
      </c>
      <c r="C14" s="93" t="s">
        <v>398</v>
      </c>
      <c r="D14" s="91" t="s">
        <v>399</v>
      </c>
      <c r="E14" s="101" t="s">
        <v>407</v>
      </c>
      <c r="F14" s="101">
        <f>G14+H14+I14+J14+K14+L14</f>
        <v>375</v>
      </c>
      <c r="G14" s="126">
        <v>62.5</v>
      </c>
      <c r="H14" s="126">
        <v>62.5</v>
      </c>
      <c r="I14" s="126">
        <v>62.5</v>
      </c>
      <c r="J14" s="94">
        <v>62.5</v>
      </c>
      <c r="K14" s="91">
        <v>62.5</v>
      </c>
      <c r="L14" s="91">
        <v>62.5</v>
      </c>
      <c r="N14" s="47">
        <f>G14+H14+I14+J14+K14+L14</f>
        <v>375</v>
      </c>
    </row>
    <row r="15" spans="1:14" s="47" customFormat="1" ht="21.75" customHeight="1" x14ac:dyDescent="0.25">
      <c r="A15" s="93"/>
      <c r="B15" s="107"/>
      <c r="C15" s="93"/>
      <c r="D15" s="91"/>
      <c r="E15" s="102"/>
      <c r="F15" s="102"/>
      <c r="G15" s="126"/>
      <c r="H15" s="126"/>
      <c r="I15" s="126"/>
      <c r="J15" s="95"/>
      <c r="K15" s="91"/>
      <c r="L15" s="91"/>
      <c r="N15" s="47">
        <f t="shared" si="1"/>
        <v>0</v>
      </c>
    </row>
    <row r="16" spans="1:14" s="47" customFormat="1" ht="21.75" customHeight="1" x14ac:dyDescent="0.25">
      <c r="A16" s="93">
        <v>3</v>
      </c>
      <c r="B16" s="108" t="s">
        <v>409</v>
      </c>
      <c r="C16" s="93" t="s">
        <v>398</v>
      </c>
      <c r="D16" s="91" t="s">
        <v>399</v>
      </c>
      <c r="E16" s="39" t="s">
        <v>407</v>
      </c>
      <c r="F16" s="39">
        <f>SUM(G16:L16)</f>
        <v>1221</v>
      </c>
      <c r="G16" s="63">
        <v>203.5</v>
      </c>
      <c r="H16" s="63">
        <v>203.5</v>
      </c>
      <c r="I16" s="63">
        <v>203.5</v>
      </c>
      <c r="J16" s="55">
        <v>203.5</v>
      </c>
      <c r="K16" s="55">
        <v>203.5</v>
      </c>
      <c r="L16" s="55">
        <v>203.5</v>
      </c>
      <c r="N16" s="47">
        <f t="shared" si="1"/>
        <v>1221</v>
      </c>
    </row>
    <row r="17" spans="1:15" s="47" customFormat="1" ht="21.75" customHeight="1" x14ac:dyDescent="0.25">
      <c r="A17" s="93"/>
      <c r="B17" s="108"/>
      <c r="C17" s="93"/>
      <c r="D17" s="91"/>
      <c r="E17" s="39" t="s">
        <v>410</v>
      </c>
      <c r="F17" s="48">
        <f>SUM(G17:L17)</f>
        <v>3000</v>
      </c>
      <c r="G17" s="64">
        <v>500</v>
      </c>
      <c r="H17" s="64">
        <v>500</v>
      </c>
      <c r="I17" s="64">
        <v>500</v>
      </c>
      <c r="J17" s="48">
        <v>500</v>
      </c>
      <c r="K17" s="48">
        <v>500</v>
      </c>
      <c r="L17" s="48">
        <v>500</v>
      </c>
      <c r="N17" s="47">
        <f t="shared" si="1"/>
        <v>3000</v>
      </c>
      <c r="O17" s="47" t="s">
        <v>428</v>
      </c>
    </row>
    <row r="18" spans="1:15" s="47" customFormat="1" ht="57.75" customHeight="1" x14ac:dyDescent="0.25">
      <c r="A18" s="40">
        <v>4</v>
      </c>
      <c r="B18" s="43" t="s">
        <v>411</v>
      </c>
      <c r="C18" s="40" t="s">
        <v>398</v>
      </c>
      <c r="D18" s="39" t="s">
        <v>399</v>
      </c>
      <c r="E18" s="39" t="s">
        <v>407</v>
      </c>
      <c r="F18" s="39">
        <f>SUM(G18:L18)</f>
        <v>120</v>
      </c>
      <c r="G18" s="63">
        <v>20</v>
      </c>
      <c r="H18" s="63">
        <v>20</v>
      </c>
      <c r="I18" s="63">
        <v>20</v>
      </c>
      <c r="J18" s="45">
        <v>20</v>
      </c>
      <c r="K18" s="39">
        <v>20</v>
      </c>
      <c r="L18" s="39">
        <v>20</v>
      </c>
      <c r="N18" s="47">
        <f t="shared" si="1"/>
        <v>120</v>
      </c>
    </row>
    <row r="19" spans="1:15" s="47" customFormat="1" ht="101.25" customHeight="1" x14ac:dyDescent="0.25">
      <c r="A19" s="53">
        <v>5</v>
      </c>
      <c r="B19" s="61" t="s">
        <v>413</v>
      </c>
      <c r="C19" s="53" t="s">
        <v>398</v>
      </c>
      <c r="D19" s="55" t="s">
        <v>402</v>
      </c>
      <c r="E19" s="39" t="s">
        <v>407</v>
      </c>
      <c r="F19" s="39">
        <v>0</v>
      </c>
      <c r="G19" s="65">
        <v>38.9</v>
      </c>
      <c r="H19" s="63">
        <v>0</v>
      </c>
      <c r="I19" s="63">
        <v>0</v>
      </c>
      <c r="J19" s="56">
        <v>0</v>
      </c>
      <c r="K19" s="55">
        <v>0</v>
      </c>
      <c r="L19" s="55">
        <v>0</v>
      </c>
      <c r="N19" s="47">
        <f t="shared" si="1"/>
        <v>38.9</v>
      </c>
    </row>
    <row r="20" spans="1:15" s="47" customFormat="1" ht="86.25" customHeight="1" x14ac:dyDescent="0.25">
      <c r="A20" s="53">
        <v>5</v>
      </c>
      <c r="B20" s="57" t="s">
        <v>412</v>
      </c>
      <c r="C20" s="53" t="s">
        <v>398</v>
      </c>
      <c r="D20" s="55" t="s">
        <v>399</v>
      </c>
      <c r="E20" s="55" t="s">
        <v>407</v>
      </c>
      <c r="F20" s="55">
        <f>SUM(G20:L20)</f>
        <v>259</v>
      </c>
      <c r="G20" s="63">
        <v>0</v>
      </c>
      <c r="H20" s="63">
        <v>83.6</v>
      </c>
      <c r="I20" s="63">
        <v>175.4</v>
      </c>
      <c r="J20" s="56">
        <v>0</v>
      </c>
      <c r="K20" s="55">
        <v>0</v>
      </c>
      <c r="L20" s="55">
        <v>0</v>
      </c>
      <c r="N20" s="47">
        <f t="shared" ref="N20" si="3">SUM(G20:L20)</f>
        <v>259</v>
      </c>
    </row>
    <row r="21" spans="1:15" s="47" customFormat="1" ht="15" customHeight="1" x14ac:dyDescent="0.25">
      <c r="A21" s="101"/>
      <c r="B21" s="109" t="s">
        <v>403</v>
      </c>
      <c r="C21" s="101"/>
      <c r="D21" s="101"/>
      <c r="E21" s="38" t="s">
        <v>407</v>
      </c>
      <c r="F21" s="38">
        <f>F12+F14+F16+F18+F19</f>
        <v>1856.9</v>
      </c>
      <c r="G21" s="62">
        <f t="shared" ref="G21" si="4">G12+G14+G16+G18+G19</f>
        <v>352.29999999999995</v>
      </c>
      <c r="H21" s="62">
        <f>H12+H14+H16+H18+H19+H20</f>
        <v>394.29999999999995</v>
      </c>
      <c r="I21" s="62">
        <f t="shared" ref="I21:L21" si="5">I12+I14+I16+I18+I19+I20</f>
        <v>483.6</v>
      </c>
      <c r="J21" s="44">
        <f t="shared" si="5"/>
        <v>308.2</v>
      </c>
      <c r="K21" s="44">
        <f t="shared" si="5"/>
        <v>308.2</v>
      </c>
      <c r="L21" s="44">
        <f t="shared" si="5"/>
        <v>308.2</v>
      </c>
      <c r="N21" s="47">
        <f t="shared" si="1"/>
        <v>2154.7999999999997</v>
      </c>
    </row>
    <row r="22" spans="1:15" s="47" customFormat="1" ht="15" customHeight="1" x14ac:dyDescent="0.25">
      <c r="A22" s="102"/>
      <c r="B22" s="110"/>
      <c r="C22" s="102"/>
      <c r="D22" s="102"/>
      <c r="E22" s="38" t="s">
        <v>410</v>
      </c>
      <c r="F22" s="38">
        <f>F15+F17</f>
        <v>3000</v>
      </c>
      <c r="G22" s="62">
        <f t="shared" ref="G22:L22" si="6">G15+G17</f>
        <v>500</v>
      </c>
      <c r="H22" s="62">
        <f t="shared" si="6"/>
        <v>500</v>
      </c>
      <c r="I22" s="62">
        <f t="shared" si="6"/>
        <v>500</v>
      </c>
      <c r="J22" s="51">
        <f t="shared" si="6"/>
        <v>500</v>
      </c>
      <c r="K22" s="51">
        <f t="shared" si="6"/>
        <v>500</v>
      </c>
      <c r="L22" s="51">
        <f t="shared" si="6"/>
        <v>500</v>
      </c>
      <c r="N22" s="47">
        <f t="shared" si="1"/>
        <v>3000</v>
      </c>
    </row>
    <row r="23" spans="1:15" s="47" customFormat="1" ht="47.25" customHeight="1" x14ac:dyDescent="0.25">
      <c r="A23" s="96" t="s">
        <v>435</v>
      </c>
      <c r="B23" s="97"/>
      <c r="C23" s="97"/>
      <c r="D23" s="97"/>
      <c r="E23" s="97"/>
      <c r="F23" s="97"/>
      <c r="G23" s="97"/>
      <c r="H23" s="97"/>
      <c r="I23" s="97"/>
      <c r="J23" s="97"/>
      <c r="K23" s="97"/>
      <c r="L23" s="98"/>
      <c r="N23" s="47">
        <f t="shared" si="1"/>
        <v>0</v>
      </c>
    </row>
    <row r="24" spans="1:15" s="47" customFormat="1" ht="88.5" customHeight="1" x14ac:dyDescent="0.25">
      <c r="A24" s="53">
        <v>1</v>
      </c>
      <c r="B24" s="54" t="s">
        <v>414</v>
      </c>
      <c r="C24" s="53" t="s">
        <v>398</v>
      </c>
      <c r="D24" s="55" t="s">
        <v>399</v>
      </c>
      <c r="E24" s="39" t="s">
        <v>407</v>
      </c>
      <c r="F24" s="39">
        <f>SUM(G24:L24)</f>
        <v>530.70000000000005</v>
      </c>
      <c r="G24" s="63">
        <v>530.70000000000005</v>
      </c>
      <c r="H24" s="63">
        <v>0</v>
      </c>
      <c r="I24" s="63">
        <v>0</v>
      </c>
      <c r="J24" s="45">
        <v>0</v>
      </c>
      <c r="K24" s="39">
        <v>0</v>
      </c>
      <c r="L24" s="39">
        <v>0</v>
      </c>
      <c r="N24" s="47">
        <f t="shared" si="1"/>
        <v>530.70000000000005</v>
      </c>
    </row>
    <row r="25" spans="1:15" s="47" customFormat="1" ht="20.25" customHeight="1" x14ac:dyDescent="0.25">
      <c r="A25" s="40"/>
      <c r="B25" s="41" t="s">
        <v>403</v>
      </c>
      <c r="C25" s="40"/>
      <c r="D25" s="39"/>
      <c r="E25" s="39"/>
      <c r="F25" s="38">
        <f>SUM(G25:L25)</f>
        <v>530.70000000000005</v>
      </c>
      <c r="G25" s="63">
        <f t="shared" ref="G25:L25" si="7">SUM(G24:G24)</f>
        <v>530.70000000000005</v>
      </c>
      <c r="H25" s="63">
        <f t="shared" si="7"/>
        <v>0</v>
      </c>
      <c r="I25" s="63">
        <f t="shared" si="7"/>
        <v>0</v>
      </c>
      <c r="J25" s="45">
        <f t="shared" si="7"/>
        <v>0</v>
      </c>
      <c r="K25" s="39">
        <f t="shared" si="7"/>
        <v>0</v>
      </c>
      <c r="L25" s="39">
        <f t="shared" si="7"/>
        <v>0</v>
      </c>
      <c r="N25" s="47">
        <f t="shared" si="1"/>
        <v>530.70000000000005</v>
      </c>
    </row>
    <row r="26" spans="1:15" s="47" customFormat="1" ht="31.5" customHeight="1" x14ac:dyDescent="0.25">
      <c r="A26" s="127" t="s">
        <v>436</v>
      </c>
      <c r="B26" s="128"/>
      <c r="C26" s="128"/>
      <c r="D26" s="128"/>
      <c r="E26" s="128"/>
      <c r="F26" s="128"/>
      <c r="G26" s="128"/>
      <c r="H26" s="128"/>
      <c r="I26" s="128"/>
      <c r="J26" s="128"/>
      <c r="K26" s="128"/>
      <c r="L26" s="129"/>
      <c r="N26" s="47">
        <f t="shared" ref="N26:N31" si="8">SUM(G26:L26)</f>
        <v>0</v>
      </c>
    </row>
    <row r="27" spans="1:15" s="47" customFormat="1" ht="49.5" customHeight="1" x14ac:dyDescent="0.25">
      <c r="A27" s="53">
        <v>1</v>
      </c>
      <c r="B27" s="54" t="s">
        <v>437</v>
      </c>
      <c r="C27" s="53" t="s">
        <v>398</v>
      </c>
      <c r="D27" s="55" t="s">
        <v>399</v>
      </c>
      <c r="E27" s="55" t="s">
        <v>407</v>
      </c>
      <c r="F27" s="55">
        <f>SUM(G27:L27)</f>
        <v>0</v>
      </c>
      <c r="G27" s="63">
        <v>0</v>
      </c>
      <c r="H27" s="63">
        <v>0</v>
      </c>
      <c r="I27" s="63">
        <v>0</v>
      </c>
      <c r="J27" s="56">
        <v>0</v>
      </c>
      <c r="K27" s="53">
        <v>0</v>
      </c>
      <c r="L27" s="53">
        <v>0</v>
      </c>
      <c r="N27" s="47">
        <f t="shared" si="8"/>
        <v>0</v>
      </c>
    </row>
    <row r="28" spans="1:15" s="47" customFormat="1" ht="39.75" customHeight="1" x14ac:dyDescent="0.25">
      <c r="A28" s="53">
        <v>2</v>
      </c>
      <c r="B28" s="54" t="s">
        <v>438</v>
      </c>
      <c r="C28" s="53" t="s">
        <v>398</v>
      </c>
      <c r="D28" s="55" t="s">
        <v>399</v>
      </c>
      <c r="E28" s="55" t="s">
        <v>407</v>
      </c>
      <c r="F28" s="55">
        <f>SUM(G28:L28)</f>
        <v>0</v>
      </c>
      <c r="G28" s="63">
        <v>0</v>
      </c>
      <c r="H28" s="63">
        <v>0</v>
      </c>
      <c r="I28" s="63">
        <v>0</v>
      </c>
      <c r="J28" s="56">
        <v>0</v>
      </c>
      <c r="K28" s="53">
        <v>0</v>
      </c>
      <c r="L28" s="53">
        <v>0</v>
      </c>
      <c r="N28" s="47">
        <f t="shared" si="8"/>
        <v>0</v>
      </c>
    </row>
    <row r="29" spans="1:15" s="47" customFormat="1" ht="32.25" customHeight="1" x14ac:dyDescent="0.25">
      <c r="A29" s="93">
        <v>3</v>
      </c>
      <c r="B29" s="93" t="s">
        <v>439</v>
      </c>
      <c r="C29" s="93" t="s">
        <v>398</v>
      </c>
      <c r="D29" s="91" t="s">
        <v>399</v>
      </c>
      <c r="E29" s="91" t="s">
        <v>407</v>
      </c>
      <c r="F29" s="91">
        <f t="shared" ref="F29" si="9">SUM(G29:L30)</f>
        <v>0</v>
      </c>
      <c r="G29" s="126">
        <v>0</v>
      </c>
      <c r="H29" s="126">
        <v>0</v>
      </c>
      <c r="I29" s="126">
        <v>0</v>
      </c>
      <c r="J29" s="100">
        <v>0</v>
      </c>
      <c r="K29" s="93">
        <v>0</v>
      </c>
      <c r="L29" s="93">
        <v>0</v>
      </c>
      <c r="N29" s="47">
        <f t="shared" si="8"/>
        <v>0</v>
      </c>
    </row>
    <row r="30" spans="1:15" s="47" customFormat="1" x14ac:dyDescent="0.25">
      <c r="A30" s="93"/>
      <c r="B30" s="93"/>
      <c r="C30" s="93"/>
      <c r="D30" s="91"/>
      <c r="E30" s="91"/>
      <c r="F30" s="91"/>
      <c r="G30" s="126"/>
      <c r="H30" s="126"/>
      <c r="I30" s="126"/>
      <c r="J30" s="100"/>
      <c r="K30" s="93"/>
      <c r="L30" s="93"/>
      <c r="N30" s="47">
        <f t="shared" si="8"/>
        <v>0</v>
      </c>
    </row>
    <row r="31" spans="1:15" s="47" customFormat="1" ht="18" customHeight="1" x14ac:dyDescent="0.25">
      <c r="A31" s="53"/>
      <c r="B31" s="52" t="s">
        <v>403</v>
      </c>
      <c r="C31" s="53"/>
      <c r="D31" s="55"/>
      <c r="E31" s="55"/>
      <c r="F31" s="51">
        <f>SUM(F27:F30)</f>
        <v>0</v>
      </c>
      <c r="G31" s="62">
        <f t="shared" ref="G31:L31" si="10">SUM(G27:G30)</f>
        <v>0</v>
      </c>
      <c r="H31" s="62">
        <f t="shared" si="10"/>
        <v>0</v>
      </c>
      <c r="I31" s="62">
        <f t="shared" si="10"/>
        <v>0</v>
      </c>
      <c r="J31" s="51">
        <f t="shared" si="10"/>
        <v>0</v>
      </c>
      <c r="K31" s="51">
        <f t="shared" si="10"/>
        <v>0</v>
      </c>
      <c r="L31" s="51">
        <f t="shared" si="10"/>
        <v>0</v>
      </c>
      <c r="N31" s="47">
        <f t="shared" si="8"/>
        <v>0</v>
      </c>
    </row>
    <row r="32" spans="1:15" s="47" customFormat="1" ht="31.5" customHeight="1" x14ac:dyDescent="0.25">
      <c r="A32" s="127" t="s">
        <v>440</v>
      </c>
      <c r="B32" s="128"/>
      <c r="C32" s="128"/>
      <c r="D32" s="128"/>
      <c r="E32" s="128"/>
      <c r="F32" s="128"/>
      <c r="G32" s="128"/>
      <c r="H32" s="128"/>
      <c r="I32" s="128"/>
      <c r="J32" s="128"/>
      <c r="K32" s="128"/>
      <c r="L32" s="129"/>
      <c r="N32" s="47">
        <f t="shared" si="1"/>
        <v>0</v>
      </c>
    </row>
    <row r="33" spans="1:14" s="47" customFormat="1" ht="31.5" customHeight="1" x14ac:dyDescent="0.25">
      <c r="A33" s="93">
        <v>1</v>
      </c>
      <c r="B33" s="107" t="s">
        <v>415</v>
      </c>
      <c r="C33" s="93" t="s">
        <v>398</v>
      </c>
      <c r="D33" s="91" t="s">
        <v>399</v>
      </c>
      <c r="E33" s="91" t="s">
        <v>407</v>
      </c>
      <c r="F33" s="91">
        <f>SUM(G33:L34)</f>
        <v>0</v>
      </c>
      <c r="G33" s="126">
        <v>0</v>
      </c>
      <c r="H33" s="126">
        <v>0</v>
      </c>
      <c r="I33" s="126">
        <v>0</v>
      </c>
      <c r="J33" s="100">
        <v>0</v>
      </c>
      <c r="K33" s="93">
        <v>0</v>
      </c>
      <c r="L33" s="93">
        <v>0</v>
      </c>
      <c r="N33" s="47">
        <f t="shared" si="1"/>
        <v>0</v>
      </c>
    </row>
    <row r="34" spans="1:14" s="47" customFormat="1" ht="31.5" customHeight="1" x14ac:dyDescent="0.25">
      <c r="A34" s="93"/>
      <c r="B34" s="107"/>
      <c r="C34" s="93"/>
      <c r="D34" s="91"/>
      <c r="E34" s="91"/>
      <c r="F34" s="91"/>
      <c r="G34" s="126"/>
      <c r="H34" s="126"/>
      <c r="I34" s="126"/>
      <c r="J34" s="100"/>
      <c r="K34" s="93"/>
      <c r="L34" s="93"/>
      <c r="N34" s="47">
        <f t="shared" si="1"/>
        <v>0</v>
      </c>
    </row>
    <row r="35" spans="1:14" s="47" customFormat="1" ht="33.75" customHeight="1" x14ac:dyDescent="0.25">
      <c r="A35" s="93">
        <v>2</v>
      </c>
      <c r="B35" s="107" t="s">
        <v>416</v>
      </c>
      <c r="C35" s="93" t="s">
        <v>398</v>
      </c>
      <c r="D35" s="91" t="s">
        <v>399</v>
      </c>
      <c r="E35" s="91" t="s">
        <v>407</v>
      </c>
      <c r="F35" s="91">
        <f t="shared" ref="F35" si="11">SUM(G35:L36)</f>
        <v>0</v>
      </c>
      <c r="G35" s="126">
        <v>0</v>
      </c>
      <c r="H35" s="126">
        <v>0</v>
      </c>
      <c r="I35" s="126">
        <v>0</v>
      </c>
      <c r="J35" s="100">
        <v>0</v>
      </c>
      <c r="K35" s="93">
        <v>0</v>
      </c>
      <c r="L35" s="93">
        <v>0</v>
      </c>
      <c r="N35" s="47">
        <f t="shared" si="1"/>
        <v>0</v>
      </c>
    </row>
    <row r="36" spans="1:14" s="47" customFormat="1" x14ac:dyDescent="0.25">
      <c r="A36" s="93"/>
      <c r="B36" s="107"/>
      <c r="C36" s="93"/>
      <c r="D36" s="91"/>
      <c r="E36" s="91"/>
      <c r="F36" s="91"/>
      <c r="G36" s="126"/>
      <c r="H36" s="126"/>
      <c r="I36" s="126"/>
      <c r="J36" s="100"/>
      <c r="K36" s="93"/>
      <c r="L36" s="93"/>
      <c r="N36" s="47">
        <f t="shared" si="1"/>
        <v>0</v>
      </c>
    </row>
    <row r="37" spans="1:14" s="47" customFormat="1" ht="32.25" customHeight="1" x14ac:dyDescent="0.25">
      <c r="A37" s="93">
        <v>3</v>
      </c>
      <c r="B37" s="93" t="s">
        <v>417</v>
      </c>
      <c r="C37" s="93" t="s">
        <v>398</v>
      </c>
      <c r="D37" s="91" t="s">
        <v>399</v>
      </c>
      <c r="E37" s="91" t="s">
        <v>407</v>
      </c>
      <c r="F37" s="91">
        <f t="shared" ref="F37" si="12">SUM(G37:L38)</f>
        <v>0</v>
      </c>
      <c r="G37" s="126">
        <v>0</v>
      </c>
      <c r="H37" s="126">
        <v>0</v>
      </c>
      <c r="I37" s="126">
        <v>0</v>
      </c>
      <c r="J37" s="100">
        <v>0</v>
      </c>
      <c r="K37" s="93">
        <v>0</v>
      </c>
      <c r="L37" s="93">
        <v>0</v>
      </c>
      <c r="N37" s="47">
        <f t="shared" si="1"/>
        <v>0</v>
      </c>
    </row>
    <row r="38" spans="1:14" s="47" customFormat="1" x14ac:dyDescent="0.25">
      <c r="A38" s="93"/>
      <c r="B38" s="93"/>
      <c r="C38" s="93"/>
      <c r="D38" s="91"/>
      <c r="E38" s="91"/>
      <c r="F38" s="91"/>
      <c r="G38" s="126"/>
      <c r="H38" s="126"/>
      <c r="I38" s="126"/>
      <c r="J38" s="100"/>
      <c r="K38" s="93"/>
      <c r="L38" s="93"/>
      <c r="N38" s="47">
        <f t="shared" si="1"/>
        <v>0</v>
      </c>
    </row>
    <row r="39" spans="1:14" s="47" customFormat="1" ht="18" customHeight="1" x14ac:dyDescent="0.25">
      <c r="A39" s="53"/>
      <c r="B39" s="52" t="s">
        <v>403</v>
      </c>
      <c r="C39" s="53"/>
      <c r="D39" s="55"/>
      <c r="E39" s="55"/>
      <c r="F39" s="51">
        <f>SUM(F33:F38)</f>
        <v>0</v>
      </c>
      <c r="G39" s="62">
        <f t="shared" ref="G39:L39" si="13">SUM(G33:G38)</f>
        <v>0</v>
      </c>
      <c r="H39" s="62">
        <f t="shared" si="13"/>
        <v>0</v>
      </c>
      <c r="I39" s="62">
        <f t="shared" si="13"/>
        <v>0</v>
      </c>
      <c r="J39" s="51">
        <f t="shared" si="13"/>
        <v>0</v>
      </c>
      <c r="K39" s="51">
        <f t="shared" si="13"/>
        <v>0</v>
      </c>
      <c r="L39" s="51">
        <f t="shared" si="13"/>
        <v>0</v>
      </c>
      <c r="N39" s="47">
        <f t="shared" si="1"/>
        <v>0</v>
      </c>
    </row>
    <row r="40" spans="1:14" s="47" customFormat="1" ht="31.5" customHeight="1" x14ac:dyDescent="0.25">
      <c r="A40" s="127" t="s">
        <v>441</v>
      </c>
      <c r="B40" s="128"/>
      <c r="C40" s="128"/>
      <c r="D40" s="128"/>
      <c r="E40" s="128"/>
      <c r="F40" s="128"/>
      <c r="G40" s="128"/>
      <c r="H40" s="128"/>
      <c r="I40" s="128"/>
      <c r="J40" s="128"/>
      <c r="K40" s="128"/>
      <c r="L40" s="129"/>
      <c r="N40" s="47">
        <f t="shared" ref="N40:N51" si="14">SUM(G40:L40)</f>
        <v>0</v>
      </c>
    </row>
    <row r="41" spans="1:14" s="47" customFormat="1" ht="31.5" customHeight="1" x14ac:dyDescent="0.25">
      <c r="A41" s="93">
        <v>1</v>
      </c>
      <c r="B41" s="107" t="s">
        <v>415</v>
      </c>
      <c r="C41" s="93" t="s">
        <v>398</v>
      </c>
      <c r="D41" s="91" t="s">
        <v>399</v>
      </c>
      <c r="E41" s="91" t="s">
        <v>407</v>
      </c>
      <c r="F41" s="91">
        <f>SUM(G41:L42)</f>
        <v>0</v>
      </c>
      <c r="G41" s="126">
        <v>0</v>
      </c>
      <c r="H41" s="126">
        <v>0</v>
      </c>
      <c r="I41" s="126">
        <v>0</v>
      </c>
      <c r="J41" s="100">
        <v>0</v>
      </c>
      <c r="K41" s="93">
        <v>0</v>
      </c>
      <c r="L41" s="93">
        <v>0</v>
      </c>
      <c r="N41" s="47">
        <f t="shared" si="14"/>
        <v>0</v>
      </c>
    </row>
    <row r="42" spans="1:14" s="47" customFormat="1" ht="31.5" customHeight="1" x14ac:dyDescent="0.25">
      <c r="A42" s="93"/>
      <c r="B42" s="107"/>
      <c r="C42" s="93"/>
      <c r="D42" s="91"/>
      <c r="E42" s="91"/>
      <c r="F42" s="91"/>
      <c r="G42" s="126"/>
      <c r="H42" s="126"/>
      <c r="I42" s="126"/>
      <c r="J42" s="100"/>
      <c r="K42" s="93"/>
      <c r="L42" s="93"/>
      <c r="N42" s="47">
        <f t="shared" si="14"/>
        <v>0</v>
      </c>
    </row>
    <row r="43" spans="1:14" s="47" customFormat="1" ht="33.75" customHeight="1" x14ac:dyDescent="0.25">
      <c r="A43" s="93">
        <v>2</v>
      </c>
      <c r="B43" s="107" t="s">
        <v>416</v>
      </c>
      <c r="C43" s="93" t="s">
        <v>398</v>
      </c>
      <c r="D43" s="91" t="s">
        <v>399</v>
      </c>
      <c r="E43" s="91" t="s">
        <v>407</v>
      </c>
      <c r="F43" s="91">
        <f t="shared" ref="F43" si="15">SUM(G43:L44)</f>
        <v>0</v>
      </c>
      <c r="G43" s="126">
        <v>0</v>
      </c>
      <c r="H43" s="126">
        <v>0</v>
      </c>
      <c r="I43" s="126">
        <v>0</v>
      </c>
      <c r="J43" s="100">
        <v>0</v>
      </c>
      <c r="K43" s="93">
        <v>0</v>
      </c>
      <c r="L43" s="93">
        <v>0</v>
      </c>
      <c r="N43" s="47">
        <f t="shared" si="14"/>
        <v>0</v>
      </c>
    </row>
    <row r="44" spans="1:14" s="47" customFormat="1" x14ac:dyDescent="0.25">
      <c r="A44" s="93"/>
      <c r="B44" s="107"/>
      <c r="C44" s="93"/>
      <c r="D44" s="91"/>
      <c r="E44" s="91"/>
      <c r="F44" s="91"/>
      <c r="G44" s="126"/>
      <c r="H44" s="126"/>
      <c r="I44" s="126"/>
      <c r="J44" s="100"/>
      <c r="K44" s="93"/>
      <c r="L44" s="93"/>
      <c r="N44" s="47">
        <f t="shared" si="14"/>
        <v>0</v>
      </c>
    </row>
    <row r="45" spans="1:14" s="47" customFormat="1" ht="32.25" customHeight="1" x14ac:dyDescent="0.25">
      <c r="A45" s="93">
        <v>3</v>
      </c>
      <c r="B45" s="93" t="s">
        <v>417</v>
      </c>
      <c r="C45" s="93" t="s">
        <v>398</v>
      </c>
      <c r="D45" s="91" t="s">
        <v>399</v>
      </c>
      <c r="E45" s="91" t="s">
        <v>407</v>
      </c>
      <c r="F45" s="91">
        <f t="shared" ref="F45" si="16">SUM(G45:L46)</f>
        <v>0</v>
      </c>
      <c r="G45" s="126">
        <v>0</v>
      </c>
      <c r="H45" s="126">
        <v>0</v>
      </c>
      <c r="I45" s="126">
        <v>0</v>
      </c>
      <c r="J45" s="100">
        <v>0</v>
      </c>
      <c r="K45" s="93">
        <v>0</v>
      </c>
      <c r="L45" s="93">
        <v>0</v>
      </c>
      <c r="N45" s="47">
        <f t="shared" si="14"/>
        <v>0</v>
      </c>
    </row>
    <row r="46" spans="1:14" s="47" customFormat="1" x14ac:dyDescent="0.25">
      <c r="A46" s="93"/>
      <c r="B46" s="93"/>
      <c r="C46" s="93"/>
      <c r="D46" s="91"/>
      <c r="E46" s="91"/>
      <c r="F46" s="91"/>
      <c r="G46" s="126"/>
      <c r="H46" s="126"/>
      <c r="I46" s="126"/>
      <c r="J46" s="100"/>
      <c r="K46" s="93"/>
      <c r="L46" s="93"/>
      <c r="N46" s="47">
        <f t="shared" si="14"/>
        <v>0</v>
      </c>
    </row>
    <row r="47" spans="1:14" s="47" customFormat="1" ht="53.25" customHeight="1" x14ac:dyDescent="0.25">
      <c r="A47" s="103">
        <v>4</v>
      </c>
      <c r="B47" s="103" t="s">
        <v>418</v>
      </c>
      <c r="C47" s="103" t="s">
        <v>398</v>
      </c>
      <c r="D47" s="101" t="s">
        <v>399</v>
      </c>
      <c r="E47" s="101" t="s">
        <v>407</v>
      </c>
      <c r="F47" s="101">
        <f t="shared" ref="F47" si="17">SUM(G47:L48)</f>
        <v>0</v>
      </c>
      <c r="G47" s="122">
        <v>0</v>
      </c>
      <c r="H47" s="124">
        <v>0</v>
      </c>
      <c r="I47" s="124">
        <v>0</v>
      </c>
      <c r="J47" s="94">
        <v>0</v>
      </c>
      <c r="K47" s="103">
        <v>0</v>
      </c>
      <c r="L47" s="103">
        <v>0</v>
      </c>
      <c r="N47" s="47">
        <f t="shared" si="14"/>
        <v>0</v>
      </c>
    </row>
    <row r="48" spans="1:14" s="47" customFormat="1" x14ac:dyDescent="0.25">
      <c r="A48" s="104"/>
      <c r="B48" s="104"/>
      <c r="C48" s="104"/>
      <c r="D48" s="102"/>
      <c r="E48" s="102"/>
      <c r="F48" s="102"/>
      <c r="G48" s="123"/>
      <c r="H48" s="125"/>
      <c r="I48" s="125"/>
      <c r="J48" s="95"/>
      <c r="K48" s="104"/>
      <c r="L48" s="104"/>
      <c r="N48" s="47">
        <f t="shared" si="14"/>
        <v>0</v>
      </c>
    </row>
    <row r="49" spans="1:14" s="47" customFormat="1" ht="49.5" customHeight="1" x14ac:dyDescent="0.25">
      <c r="A49" s="103">
        <v>5</v>
      </c>
      <c r="B49" s="103" t="s">
        <v>419</v>
      </c>
      <c r="C49" s="103" t="s">
        <v>398</v>
      </c>
      <c r="D49" s="101" t="s">
        <v>399</v>
      </c>
      <c r="E49" s="101" t="s">
        <v>407</v>
      </c>
      <c r="F49" s="101">
        <f t="shared" ref="F49" si="18">SUM(G49:L50)</f>
        <v>0</v>
      </c>
      <c r="G49" s="122">
        <v>0</v>
      </c>
      <c r="H49" s="124">
        <v>0</v>
      </c>
      <c r="I49" s="124">
        <v>0</v>
      </c>
      <c r="J49" s="94">
        <v>0</v>
      </c>
      <c r="K49" s="103">
        <v>0</v>
      </c>
      <c r="L49" s="103">
        <v>0</v>
      </c>
      <c r="N49" s="47">
        <f t="shared" si="14"/>
        <v>0</v>
      </c>
    </row>
    <row r="50" spans="1:14" s="47" customFormat="1" x14ac:dyDescent="0.25">
      <c r="A50" s="104"/>
      <c r="B50" s="104"/>
      <c r="C50" s="104"/>
      <c r="D50" s="102"/>
      <c r="E50" s="102"/>
      <c r="F50" s="102"/>
      <c r="G50" s="123"/>
      <c r="H50" s="125"/>
      <c r="I50" s="125"/>
      <c r="J50" s="95"/>
      <c r="K50" s="104"/>
      <c r="L50" s="104"/>
      <c r="N50" s="47">
        <f t="shared" si="14"/>
        <v>0</v>
      </c>
    </row>
    <row r="51" spans="1:14" s="47" customFormat="1" ht="18" customHeight="1" x14ac:dyDescent="0.25">
      <c r="A51" s="53"/>
      <c r="B51" s="52" t="s">
        <v>403</v>
      </c>
      <c r="C51" s="53"/>
      <c r="D51" s="55"/>
      <c r="E51" s="55"/>
      <c r="F51" s="51">
        <f>SUM(F41:F50)</f>
        <v>0</v>
      </c>
      <c r="G51" s="62">
        <f t="shared" ref="G51:L51" si="19">SUM(G41:G50)</f>
        <v>0</v>
      </c>
      <c r="H51" s="62">
        <f t="shared" si="19"/>
        <v>0</v>
      </c>
      <c r="I51" s="62">
        <f t="shared" si="19"/>
        <v>0</v>
      </c>
      <c r="J51" s="51">
        <f t="shared" si="19"/>
        <v>0</v>
      </c>
      <c r="K51" s="51">
        <f t="shared" si="19"/>
        <v>0</v>
      </c>
      <c r="L51" s="51">
        <f t="shared" si="19"/>
        <v>0</v>
      </c>
      <c r="N51" s="47">
        <f t="shared" si="14"/>
        <v>0</v>
      </c>
    </row>
    <row r="52" spans="1:14" s="47" customFormat="1" ht="31.5" customHeight="1" x14ac:dyDescent="0.25">
      <c r="A52" s="116" t="s">
        <v>442</v>
      </c>
      <c r="B52" s="117"/>
      <c r="C52" s="117"/>
      <c r="D52" s="117"/>
      <c r="E52" s="117"/>
      <c r="F52" s="117"/>
      <c r="G52" s="117"/>
      <c r="H52" s="117"/>
      <c r="I52" s="117"/>
      <c r="J52" s="117"/>
      <c r="K52" s="117"/>
      <c r="L52" s="118"/>
      <c r="N52" s="47">
        <f t="shared" ref="N52:N55" si="20">SUM(G52:L52)</f>
        <v>0</v>
      </c>
    </row>
    <row r="53" spans="1:14" s="47" customFormat="1" ht="31.5" customHeight="1" x14ac:dyDescent="0.25">
      <c r="A53" s="119">
        <v>1</v>
      </c>
      <c r="B53" s="120" t="s">
        <v>443</v>
      </c>
      <c r="C53" s="119" t="s">
        <v>398</v>
      </c>
      <c r="D53" s="121" t="s">
        <v>399</v>
      </c>
      <c r="E53" s="121" t="s">
        <v>407</v>
      </c>
      <c r="F53" s="121">
        <f>SUM(G53:L54)</f>
        <v>0</v>
      </c>
      <c r="G53" s="121">
        <v>0</v>
      </c>
      <c r="H53" s="121">
        <v>0</v>
      </c>
      <c r="I53" s="121">
        <v>0</v>
      </c>
      <c r="J53" s="121">
        <v>0</v>
      </c>
      <c r="K53" s="119">
        <v>0</v>
      </c>
      <c r="L53" s="119">
        <v>0</v>
      </c>
      <c r="N53" s="47">
        <f t="shared" si="20"/>
        <v>0</v>
      </c>
    </row>
    <row r="54" spans="1:14" s="47" customFormat="1" ht="31.5" customHeight="1" x14ac:dyDescent="0.25">
      <c r="A54" s="119"/>
      <c r="B54" s="120"/>
      <c r="C54" s="119"/>
      <c r="D54" s="121"/>
      <c r="E54" s="121"/>
      <c r="F54" s="121"/>
      <c r="G54" s="121"/>
      <c r="H54" s="121"/>
      <c r="I54" s="121"/>
      <c r="J54" s="121"/>
      <c r="K54" s="119"/>
      <c r="L54" s="119"/>
      <c r="N54" s="47">
        <f t="shared" si="20"/>
        <v>0</v>
      </c>
    </row>
    <row r="55" spans="1:14" s="47" customFormat="1" ht="53.25" customHeight="1" x14ac:dyDescent="0.25">
      <c r="A55" s="58">
        <v>2</v>
      </c>
      <c r="B55" s="59" t="s">
        <v>445</v>
      </c>
      <c r="C55" s="58" t="s">
        <v>398</v>
      </c>
      <c r="D55" s="60" t="s">
        <v>399</v>
      </c>
      <c r="E55" s="60" t="s">
        <v>407</v>
      </c>
      <c r="F55" s="60">
        <f>SUM(G55:L55)</f>
        <v>0</v>
      </c>
      <c r="G55" s="60">
        <v>0</v>
      </c>
      <c r="H55" s="60">
        <v>0</v>
      </c>
      <c r="I55" s="60">
        <v>0</v>
      </c>
      <c r="J55" s="60">
        <v>0</v>
      </c>
      <c r="K55" s="58">
        <v>0</v>
      </c>
      <c r="L55" s="58">
        <v>0</v>
      </c>
      <c r="N55" s="47">
        <f t="shared" si="20"/>
        <v>0</v>
      </c>
    </row>
    <row r="56" spans="1:14" s="47" customFormat="1" ht="53.25" customHeight="1" x14ac:dyDescent="0.25">
      <c r="A56" s="58">
        <v>3</v>
      </c>
      <c r="B56" s="59" t="s">
        <v>444</v>
      </c>
      <c r="C56" s="58" t="s">
        <v>398</v>
      </c>
      <c r="D56" s="60" t="s">
        <v>399</v>
      </c>
      <c r="E56" s="60" t="s">
        <v>407</v>
      </c>
      <c r="F56" s="60">
        <f>SUM(G56:L56)</f>
        <v>0</v>
      </c>
      <c r="G56" s="60">
        <v>0</v>
      </c>
      <c r="H56" s="60">
        <v>0</v>
      </c>
      <c r="I56" s="60">
        <v>0</v>
      </c>
      <c r="J56" s="60">
        <v>0</v>
      </c>
      <c r="K56" s="58">
        <v>0</v>
      </c>
      <c r="L56" s="58">
        <v>0</v>
      </c>
      <c r="N56" s="47">
        <f t="shared" ref="N56" si="21">SUM(G56:L56)</f>
        <v>0</v>
      </c>
    </row>
    <row r="57" spans="1:14" s="47" customFormat="1" ht="18" customHeight="1" x14ac:dyDescent="0.25">
      <c r="A57" s="40"/>
      <c r="B57" s="41" t="s">
        <v>403</v>
      </c>
      <c r="C57" s="40"/>
      <c r="D57" s="39"/>
      <c r="E57" s="39"/>
      <c r="F57" s="38">
        <f>SUM(F53:F56)</f>
        <v>0</v>
      </c>
      <c r="G57" s="62">
        <f t="shared" ref="G57:L57" si="22">SUM(G53:G56)</f>
        <v>0</v>
      </c>
      <c r="H57" s="62">
        <f t="shared" si="22"/>
        <v>0</v>
      </c>
      <c r="I57" s="62">
        <f t="shared" si="22"/>
        <v>0</v>
      </c>
      <c r="J57" s="51">
        <f t="shared" si="22"/>
        <v>0</v>
      </c>
      <c r="K57" s="51">
        <f t="shared" si="22"/>
        <v>0</v>
      </c>
      <c r="L57" s="51">
        <f t="shared" si="22"/>
        <v>0</v>
      </c>
      <c r="N57" s="47">
        <f t="shared" si="1"/>
        <v>0</v>
      </c>
    </row>
    <row r="58" spans="1:14" s="47" customFormat="1" ht="18" customHeight="1" x14ac:dyDescent="0.25">
      <c r="A58" s="40"/>
      <c r="B58" s="41" t="s">
        <v>420</v>
      </c>
      <c r="C58" s="41"/>
      <c r="D58" s="38"/>
      <c r="E58" s="38"/>
      <c r="F58" s="38">
        <f>F8+F10+F21+F22+F25+F39+F51+F57</f>
        <v>7087.2</v>
      </c>
      <c r="G58" s="62">
        <f>G8+G10+G21+G22+G25+G39+G51+G57</f>
        <v>1719.7</v>
      </c>
      <c r="H58" s="62">
        <f t="shared" ref="H58:L58" si="23">H8+H10+H21+H22+H25+H39+H51+H57</f>
        <v>1162</v>
      </c>
      <c r="I58" s="62">
        <f t="shared" si="23"/>
        <v>1257.4000000000001</v>
      </c>
      <c r="J58" s="51">
        <f t="shared" si="23"/>
        <v>1082</v>
      </c>
      <c r="K58" s="51">
        <f t="shared" si="23"/>
        <v>1082</v>
      </c>
      <c r="L58" s="51">
        <f t="shared" si="23"/>
        <v>1082</v>
      </c>
      <c r="N58" s="47">
        <f t="shared" si="1"/>
        <v>7385.1</v>
      </c>
    </row>
    <row r="59" spans="1:14" s="47" customFormat="1" ht="30.75" customHeight="1" x14ac:dyDescent="0.25">
      <c r="A59" s="93"/>
      <c r="B59" s="92" t="s">
        <v>421</v>
      </c>
      <c r="C59" s="93"/>
      <c r="D59" s="91"/>
      <c r="E59" s="41" t="s">
        <v>422</v>
      </c>
      <c r="F59" s="38">
        <f t="shared" ref="F59:L59" si="24">F8+F21+F25+F57</f>
        <v>4030.8</v>
      </c>
      <c r="G59" s="62">
        <f t="shared" si="24"/>
        <v>1163.3</v>
      </c>
      <c r="H59" s="62">
        <f t="shared" si="24"/>
        <v>662</v>
      </c>
      <c r="I59" s="62">
        <f t="shared" si="24"/>
        <v>757.40000000000009</v>
      </c>
      <c r="J59" s="44">
        <f t="shared" si="24"/>
        <v>582</v>
      </c>
      <c r="K59" s="38">
        <f t="shared" si="24"/>
        <v>582</v>
      </c>
      <c r="L59" s="38">
        <f t="shared" si="24"/>
        <v>582</v>
      </c>
      <c r="N59" s="47">
        <f t="shared" si="1"/>
        <v>4328.7</v>
      </c>
    </row>
    <row r="60" spans="1:14" s="47" customFormat="1" ht="30.75" customHeight="1" x14ac:dyDescent="0.25">
      <c r="A60" s="93"/>
      <c r="B60" s="92"/>
      <c r="C60" s="93"/>
      <c r="D60" s="91"/>
      <c r="E60" s="41" t="s">
        <v>423</v>
      </c>
      <c r="F60" s="38">
        <f t="shared" ref="F60:L60" si="25">F22</f>
        <v>3000</v>
      </c>
      <c r="G60" s="62">
        <f t="shared" si="25"/>
        <v>500</v>
      </c>
      <c r="H60" s="62">
        <f t="shared" si="25"/>
        <v>500</v>
      </c>
      <c r="I60" s="62">
        <f t="shared" si="25"/>
        <v>500</v>
      </c>
      <c r="J60" s="44">
        <f t="shared" si="25"/>
        <v>500</v>
      </c>
      <c r="K60" s="38">
        <f t="shared" si="25"/>
        <v>500</v>
      </c>
      <c r="L60" s="38">
        <f t="shared" si="25"/>
        <v>500</v>
      </c>
      <c r="N60" s="49">
        <f t="shared" si="1"/>
        <v>3000</v>
      </c>
    </row>
    <row r="61" spans="1:14" s="47" customFormat="1" ht="30.75" customHeight="1" x14ac:dyDescent="0.25">
      <c r="A61" s="93"/>
      <c r="B61" s="92"/>
      <c r="C61" s="93"/>
      <c r="D61" s="91"/>
      <c r="E61" s="42" t="s">
        <v>427</v>
      </c>
      <c r="F61" s="38">
        <f t="shared" ref="F61:L61" si="26">F10</f>
        <v>56.4</v>
      </c>
      <c r="G61" s="62">
        <f t="shared" si="26"/>
        <v>56.4</v>
      </c>
      <c r="H61" s="62">
        <f t="shared" si="26"/>
        <v>0</v>
      </c>
      <c r="I61" s="62">
        <f t="shared" si="26"/>
        <v>0</v>
      </c>
      <c r="J61" s="44">
        <f t="shared" si="26"/>
        <v>0</v>
      </c>
      <c r="K61" s="38">
        <f t="shared" si="26"/>
        <v>0</v>
      </c>
      <c r="L61" s="38">
        <f t="shared" si="26"/>
        <v>0</v>
      </c>
      <c r="N61" s="47">
        <f t="shared" si="1"/>
        <v>56.4</v>
      </c>
    </row>
    <row r="62" spans="1:14" s="47" customFormat="1" x14ac:dyDescent="0.25">
      <c r="G62" s="50"/>
      <c r="H62" s="50"/>
      <c r="I62" s="50"/>
      <c r="J62" s="50"/>
    </row>
    <row r="63" spans="1:14" s="47" customFormat="1" x14ac:dyDescent="0.25">
      <c r="F63" s="47">
        <f>SUM(F59:F61)</f>
        <v>7087.2</v>
      </c>
      <c r="G63" s="50">
        <f t="shared" ref="G63:L63" si="27">SUM(G59:G61)</f>
        <v>1719.7</v>
      </c>
      <c r="H63" s="50">
        <f t="shared" si="27"/>
        <v>1162</v>
      </c>
      <c r="I63" s="50">
        <f t="shared" si="27"/>
        <v>1257.4000000000001</v>
      </c>
      <c r="J63" s="50">
        <f t="shared" si="27"/>
        <v>1082</v>
      </c>
      <c r="K63" s="47">
        <f t="shared" si="27"/>
        <v>1082</v>
      </c>
      <c r="L63" s="47">
        <f t="shared" si="27"/>
        <v>1082</v>
      </c>
    </row>
    <row r="64" spans="1:14" x14ac:dyDescent="0.25">
      <c r="G64" s="46"/>
      <c r="H64" s="46"/>
      <c r="I64" s="46"/>
    </row>
    <row r="65" spans="7:9" x14ac:dyDescent="0.25">
      <c r="G65" s="46"/>
      <c r="H65" s="46"/>
      <c r="I65" s="46"/>
    </row>
    <row r="66" spans="7:9" x14ac:dyDescent="0.25">
      <c r="G66" s="46"/>
      <c r="H66" s="46"/>
      <c r="I66" s="46"/>
    </row>
    <row r="67" spans="7:9" x14ac:dyDescent="0.25">
      <c r="G67" s="46"/>
      <c r="H67" s="46"/>
      <c r="I67" s="46"/>
    </row>
    <row r="68" spans="7:9" x14ac:dyDescent="0.25">
      <c r="G68" s="46"/>
      <c r="H68" s="46"/>
      <c r="I68" s="46"/>
    </row>
    <row r="69" spans="7:9" x14ac:dyDescent="0.25">
      <c r="G69" s="46"/>
      <c r="H69" s="46"/>
      <c r="I69" s="46"/>
    </row>
    <row r="70" spans="7:9" x14ac:dyDescent="0.25">
      <c r="G70" s="46"/>
      <c r="H70" s="46"/>
      <c r="I70" s="46"/>
    </row>
    <row r="71" spans="7:9" x14ac:dyDescent="0.25">
      <c r="G71" s="46"/>
      <c r="H71" s="46"/>
      <c r="I71" s="46"/>
    </row>
    <row r="72" spans="7:9" x14ac:dyDescent="0.25">
      <c r="G72" s="46"/>
      <c r="H72" s="46"/>
      <c r="I72" s="46"/>
    </row>
    <row r="73" spans="7:9" x14ac:dyDescent="0.25">
      <c r="G73" s="46"/>
      <c r="H73" s="46"/>
      <c r="I73" s="46"/>
    </row>
    <row r="74" spans="7:9" x14ac:dyDescent="0.25">
      <c r="G74" s="46"/>
      <c r="H74" s="46"/>
      <c r="I74" s="46"/>
    </row>
    <row r="75" spans="7:9" x14ac:dyDescent="0.25">
      <c r="G75" s="46"/>
      <c r="H75" s="46"/>
      <c r="I75" s="46"/>
    </row>
    <row r="76" spans="7:9" x14ac:dyDescent="0.25">
      <c r="G76" s="46"/>
      <c r="H76" s="46"/>
      <c r="I76" s="46"/>
    </row>
    <row r="77" spans="7:9" x14ac:dyDescent="0.25">
      <c r="G77" s="46"/>
      <c r="H77" s="46"/>
      <c r="I77" s="46"/>
    </row>
    <row r="78" spans="7:9" x14ac:dyDescent="0.25">
      <c r="G78" s="46"/>
      <c r="H78" s="46"/>
      <c r="I78" s="46"/>
    </row>
    <row r="79" spans="7:9" x14ac:dyDescent="0.25">
      <c r="G79" s="46"/>
      <c r="H79" s="46"/>
      <c r="I79" s="46"/>
    </row>
    <row r="80" spans="7:9" x14ac:dyDescent="0.25">
      <c r="G80" s="46"/>
      <c r="H80" s="46"/>
      <c r="I80" s="46"/>
    </row>
    <row r="81" spans="7:9" x14ac:dyDescent="0.25">
      <c r="G81" s="46"/>
      <c r="H81" s="46"/>
      <c r="I81" s="46"/>
    </row>
    <row r="82" spans="7:9" x14ac:dyDescent="0.25">
      <c r="G82" s="46"/>
      <c r="H82" s="46"/>
      <c r="I82" s="46"/>
    </row>
    <row r="83" spans="7:9" x14ac:dyDescent="0.25">
      <c r="G83" s="46"/>
      <c r="H83" s="46"/>
      <c r="I83" s="46"/>
    </row>
    <row r="84" spans="7:9" x14ac:dyDescent="0.25">
      <c r="G84" s="46"/>
      <c r="H84" s="46"/>
      <c r="I84" s="46"/>
    </row>
    <row r="85" spans="7:9" x14ac:dyDescent="0.25">
      <c r="G85" s="46"/>
      <c r="H85" s="46"/>
      <c r="I85" s="46"/>
    </row>
    <row r="86" spans="7:9" x14ac:dyDescent="0.25">
      <c r="G86" s="46"/>
      <c r="H86" s="46"/>
      <c r="I86" s="46"/>
    </row>
    <row r="87" spans="7:9" x14ac:dyDescent="0.25">
      <c r="G87" s="46"/>
      <c r="H87" s="46"/>
      <c r="I87" s="46"/>
    </row>
    <row r="88" spans="7:9" x14ac:dyDescent="0.25">
      <c r="G88" s="46"/>
      <c r="H88" s="46"/>
      <c r="I88" s="46"/>
    </row>
    <row r="89" spans="7:9" x14ac:dyDescent="0.25">
      <c r="G89" s="46"/>
      <c r="H89" s="46"/>
      <c r="I89" s="46"/>
    </row>
    <row r="90" spans="7:9" x14ac:dyDescent="0.25">
      <c r="G90" s="46"/>
      <c r="H90" s="46"/>
      <c r="I90" s="46"/>
    </row>
    <row r="91" spans="7:9" x14ac:dyDescent="0.25">
      <c r="G91" s="46"/>
      <c r="H91" s="46"/>
      <c r="I91" s="46"/>
    </row>
  </sheetData>
  <mergeCells count="170">
    <mergeCell ref="A1:L1"/>
    <mergeCell ref="A2:L2"/>
    <mergeCell ref="A59:A61"/>
    <mergeCell ref="B59:B61"/>
    <mergeCell ref="C59:C61"/>
    <mergeCell ref="D59:D61"/>
    <mergeCell ref="J35:J36"/>
    <mergeCell ref="K35:K36"/>
    <mergeCell ref="L35:L36"/>
    <mergeCell ref="A37:A38"/>
    <mergeCell ref="B37:B38"/>
    <mergeCell ref="C37:C38"/>
    <mergeCell ref="D37:D38"/>
    <mergeCell ref="E37:E38"/>
    <mergeCell ref="L37:L38"/>
    <mergeCell ref="F37:F38"/>
    <mergeCell ref="G37:G38"/>
    <mergeCell ref="H37:H38"/>
    <mergeCell ref="I37:I38"/>
    <mergeCell ref="J37:J38"/>
    <mergeCell ref="K37:K38"/>
    <mergeCell ref="A35:A36"/>
    <mergeCell ref="B35:B36"/>
    <mergeCell ref="C35:C36"/>
    <mergeCell ref="D35:D36"/>
    <mergeCell ref="E35:E36"/>
    <mergeCell ref="F35:F36"/>
    <mergeCell ref="G35:G36"/>
    <mergeCell ref="H35:H36"/>
    <mergeCell ref="I35:I36"/>
    <mergeCell ref="A23:L23"/>
    <mergeCell ref="A21:A22"/>
    <mergeCell ref="B21:B22"/>
    <mergeCell ref="C21:C22"/>
    <mergeCell ref="D21:D22"/>
    <mergeCell ref="A32:L32"/>
    <mergeCell ref="A33:A34"/>
    <mergeCell ref="B33:B34"/>
    <mergeCell ref="C33:C34"/>
    <mergeCell ref="D33:D34"/>
    <mergeCell ref="E33:E34"/>
    <mergeCell ref="F33:F34"/>
    <mergeCell ref="G33:G34"/>
    <mergeCell ref="H33:H34"/>
    <mergeCell ref="I33:I34"/>
    <mergeCell ref="J33:J34"/>
    <mergeCell ref="K33:K34"/>
    <mergeCell ref="L33:L34"/>
    <mergeCell ref="B14:B15"/>
    <mergeCell ref="C14:C15"/>
    <mergeCell ref="D14:D15"/>
    <mergeCell ref="L14:L15"/>
    <mergeCell ref="A16:A17"/>
    <mergeCell ref="B16:B17"/>
    <mergeCell ref="C16:C17"/>
    <mergeCell ref="D16:D17"/>
    <mergeCell ref="G14:G15"/>
    <mergeCell ref="H14:H15"/>
    <mergeCell ref="I14:I15"/>
    <mergeCell ref="K14:K15"/>
    <mergeCell ref="E14:E15"/>
    <mergeCell ref="F14:F15"/>
    <mergeCell ref="J14:J15"/>
    <mergeCell ref="J29:J30"/>
    <mergeCell ref="K29:K30"/>
    <mergeCell ref="L29:L30"/>
    <mergeCell ref="A26:L26"/>
    <mergeCell ref="A3:A4"/>
    <mergeCell ref="C3:C4"/>
    <mergeCell ref="D3:D4"/>
    <mergeCell ref="F3:L3"/>
    <mergeCell ref="A5:L5"/>
    <mergeCell ref="A11:L11"/>
    <mergeCell ref="A12:A13"/>
    <mergeCell ref="B12:B13"/>
    <mergeCell ref="C12:C13"/>
    <mergeCell ref="D12:D13"/>
    <mergeCell ref="E12:E13"/>
    <mergeCell ref="F12:F13"/>
    <mergeCell ref="G12:G13"/>
    <mergeCell ref="A9:L9"/>
    <mergeCell ref="H12:H13"/>
    <mergeCell ref="I12:I13"/>
    <mergeCell ref="J12:J13"/>
    <mergeCell ref="K12:K13"/>
    <mergeCell ref="L12:L13"/>
    <mergeCell ref="A14:A15"/>
    <mergeCell ref="A29:A30"/>
    <mergeCell ref="B29:B30"/>
    <mergeCell ref="C29:C30"/>
    <mergeCell ref="D29:D30"/>
    <mergeCell ref="E29:E30"/>
    <mergeCell ref="F29:F30"/>
    <mergeCell ref="G29:G30"/>
    <mergeCell ref="H29:H30"/>
    <mergeCell ref="I29:I30"/>
    <mergeCell ref="A40:L40"/>
    <mergeCell ref="A41:A42"/>
    <mergeCell ref="B41:B42"/>
    <mergeCell ref="C41:C42"/>
    <mergeCell ref="D41:D42"/>
    <mergeCell ref="E41:E42"/>
    <mergeCell ref="F41:F42"/>
    <mergeCell ref="G41:G42"/>
    <mergeCell ref="H41:H42"/>
    <mergeCell ref="I41:I42"/>
    <mergeCell ref="J41:J42"/>
    <mergeCell ref="K41:K42"/>
    <mergeCell ref="L41:L42"/>
    <mergeCell ref="J43:J44"/>
    <mergeCell ref="K43:K44"/>
    <mergeCell ref="L43:L44"/>
    <mergeCell ref="A45:A46"/>
    <mergeCell ref="B45:B46"/>
    <mergeCell ref="C45:C46"/>
    <mergeCell ref="D45:D46"/>
    <mergeCell ref="E45:E46"/>
    <mergeCell ref="F45:F46"/>
    <mergeCell ref="G45:G46"/>
    <mergeCell ref="H45:H46"/>
    <mergeCell ref="I45:I46"/>
    <mergeCell ref="J45:J46"/>
    <mergeCell ref="K45:K46"/>
    <mergeCell ref="L45:L46"/>
    <mergeCell ref="A43:A44"/>
    <mergeCell ref="B43:B44"/>
    <mergeCell ref="C43:C44"/>
    <mergeCell ref="D43:D44"/>
    <mergeCell ref="E43:E44"/>
    <mergeCell ref="F43:F44"/>
    <mergeCell ref="G43:G44"/>
    <mergeCell ref="H43:H44"/>
    <mergeCell ref="I43:I44"/>
    <mergeCell ref="J47:J48"/>
    <mergeCell ref="K47:K48"/>
    <mergeCell ref="L47:L48"/>
    <mergeCell ref="A49:A50"/>
    <mergeCell ref="B49:B50"/>
    <mergeCell ref="C49:C50"/>
    <mergeCell ref="D49:D50"/>
    <mergeCell ref="E49:E50"/>
    <mergeCell ref="F49:F50"/>
    <mergeCell ref="G49:G50"/>
    <mergeCell ref="H49:H50"/>
    <mergeCell ref="I49:I50"/>
    <mergeCell ref="J49:J50"/>
    <mergeCell ref="K49:K50"/>
    <mergeCell ref="L49:L50"/>
    <mergeCell ref="A47:A48"/>
    <mergeCell ref="B47:B48"/>
    <mergeCell ref="C47:C48"/>
    <mergeCell ref="D47:D48"/>
    <mergeCell ref="E47:E48"/>
    <mergeCell ref="F47:F48"/>
    <mergeCell ref="G47:G48"/>
    <mergeCell ref="H47:H48"/>
    <mergeCell ref="I47:I48"/>
    <mergeCell ref="A52:L52"/>
    <mergeCell ref="A53:A54"/>
    <mergeCell ref="B53:B54"/>
    <mergeCell ref="C53:C54"/>
    <mergeCell ref="D53:D54"/>
    <mergeCell ref="E53:E54"/>
    <mergeCell ref="F53:F54"/>
    <mergeCell ref="G53:G54"/>
    <mergeCell ref="H53:H54"/>
    <mergeCell ref="I53:I54"/>
    <mergeCell ref="J53:J54"/>
    <mergeCell ref="K53:K54"/>
    <mergeCell ref="L53:L54"/>
  </mergeCells>
  <pageMargins left="0.51181102362204722" right="0.51181102362204722" top="0.35433070866141736" bottom="0.15748031496062992"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копия с МП</vt:lpstr>
      <vt:lpstr>Лист1!Заголовки_для_печати</vt:lpstr>
      <vt:lpstr>'копия с МП'!Область_печати</vt:lpstr>
      <vt:lpstr>Лист2!Область_печати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Mr. Abdrafikov</cp:lastModifiedBy>
  <cp:lastPrinted>2018-12-22T09:09:52Z</cp:lastPrinted>
  <dcterms:created xsi:type="dcterms:W3CDTF">2018-09-04T10:33:21Z</dcterms:created>
  <dcterms:modified xsi:type="dcterms:W3CDTF">2018-12-24T15:26:07Z</dcterms:modified>
</cp:coreProperties>
</file>