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<sst xmlns="http://schemas.openxmlformats.org/spreadsheetml/2006/main" count="41" uniqueCount="30">
  <si>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в том числе источники:</t>
  </si>
  <si>
    <t>Наименование проекта</t>
  </si>
  <si>
    <t>Предполагаемая сумма по данным ФУ</t>
  </si>
  <si>
    <t>-</t>
  </si>
  <si>
    <t>Перепрофилирование части школы на открытие дополнительной группы в д/с "Кубэлек" в здании СОШ им. Мустая Карима в с. Кляшево</t>
  </si>
  <si>
    <t>Строительство пешеходной дороги по улице Центральная от дома № 22 до дома № 28</t>
  </si>
  <si>
    <t>Итого</t>
  </si>
  <si>
    <t>1 -1000000;                   2- 1000000;                      3 -1000000</t>
  </si>
  <si>
    <t>1.Установка светофора на пересеч. ул. Промышлен. и Шоссейной;                          2.Установка нового городка;                                                                   3.Ремонт школы № 5 внутрення отделка</t>
  </si>
  <si>
    <t>Всего на реализацию мероприятий ППМИ</t>
  </si>
  <si>
    <t>сумма</t>
  </si>
  <si>
    <t>%</t>
  </si>
  <si>
    <t xml:space="preserve">Средства сельского поселения </t>
  </si>
  <si>
    <t xml:space="preserve">Средства района </t>
  </si>
  <si>
    <t xml:space="preserve">Средства населения </t>
  </si>
  <si>
    <t>Спонсорская помощь</t>
  </si>
  <si>
    <t>Общая стоимость проекта (предполагаемая сумма)</t>
  </si>
  <si>
    <t>неденежный вклад население</t>
  </si>
  <si>
    <t>неденежный вклад спонсоров</t>
  </si>
  <si>
    <t>необходимо до макс.</t>
  </si>
  <si>
    <t>факт по заявке</t>
  </si>
  <si>
    <t>ср.месячн. зарплата</t>
  </si>
  <si>
    <t>кол-во чел.</t>
  </si>
  <si>
    <t>кол-во отр.дн</t>
  </si>
  <si>
    <t>неденежный вклад спонсоров в %</t>
  </si>
  <si>
    <t>По прошедшим заключительным собраниям:</t>
  </si>
  <si>
    <t>Субсидии РБ по  ППМИ</t>
  </si>
  <si>
    <t>Наименование СП, ГП</t>
  </si>
  <si>
    <t>СП Чувалкиповский сельсовет</t>
  </si>
  <si>
    <t>Ремонт водопроводных сетей по улице Центральная, Речная, Заречная, Муса Гали, Шоссейная и замена водонапорной башни  по ул. Муса Гали с.Старомусино Чишминского района Республики Башкортостан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</si>
</sst>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  <numFmt numFmtId="171" formatCode="0.0000"/>
    <numFmt numFmtId="172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3" fillId="0" borderId="0" xfId="0" applyNumberFormat="1" applyFont="1" applyFill="1" applyAlignment="1">
      <alignment/>
    </xf>
    <xf numFmtId="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170" fontId="4" fillId="0" borderId="10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0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9" fontId="28" fillId="0" borderId="1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/>
    </xf>
    <xf numFmtId="170" fontId="28" fillId="0" borderId="10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/>
    </xf>
    <xf numFmtId="170" fontId="28" fillId="0" borderId="10" xfId="0" applyNumberFormat="1" applyFont="1" applyFill="1" applyBorder="1" applyAlignment="1">
      <alignment/>
    </xf>
    <xf numFmtId="170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75" zoomScaleNormal="75" zoomScaleSheetLayoutView="100" zoomScalePageLayoutView="0" workbookViewId="0" topLeftCell="A1">
      <selection activeCell="U11" sqref="U11"/>
    </sheetView>
  </sheetViews>
  <sheetFormatPr defaultColWidth="9.140625" defaultRowHeight="15"/>
  <cols>
    <col min="1" max="1" width="31.421875" style="1" customWidth="1"/>
    <col min="2" max="2" width="75.57421875" style="1" customWidth="1"/>
    <col min="3" max="3" width="0.9921875" style="1" hidden="1" customWidth="1"/>
    <col min="4" max="4" width="2.8515625" style="1" hidden="1" customWidth="1"/>
    <col min="5" max="5" width="14.8515625" style="1" customWidth="1"/>
    <col min="6" max="6" width="6.8515625" style="1" customWidth="1"/>
    <col min="7" max="7" width="13.8515625" style="1" customWidth="1"/>
    <col min="8" max="8" width="5.28125" style="1" customWidth="1"/>
    <col min="9" max="9" width="15.421875" style="1" customWidth="1"/>
    <col min="10" max="10" width="7.7109375" style="1" customWidth="1"/>
    <col min="11" max="11" width="15.7109375" style="1" customWidth="1"/>
    <col min="12" max="12" width="7.7109375" style="1" customWidth="1"/>
    <col min="13" max="13" width="16.57421875" style="1" customWidth="1"/>
    <col min="14" max="14" width="18.57421875" style="1" customWidth="1"/>
    <col min="15" max="15" width="16.00390625" style="1" hidden="1" customWidth="1"/>
    <col min="16" max="16" width="13.8515625" style="1" hidden="1" customWidth="1"/>
    <col min="17" max="18" width="14.421875" style="1" hidden="1" customWidth="1"/>
    <col min="19" max="19" width="14.7109375" style="1" hidden="1" customWidth="1"/>
    <col min="20" max="20" width="2.57421875" style="1" hidden="1" customWidth="1"/>
    <col min="21" max="21" width="13.28125" style="1" customWidth="1"/>
    <col min="22" max="16384" width="9.140625" style="1" customWidth="1"/>
  </cols>
  <sheetData>
    <row r="1" spans="2:12" ht="1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4" ht="24" customHeight="1">
      <c r="B3" s="62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20" ht="21.75" customHeight="1">
      <c r="A4" s="60" t="s">
        <v>27</v>
      </c>
      <c r="B4" s="60" t="s">
        <v>1</v>
      </c>
      <c r="C4" s="60" t="s">
        <v>2</v>
      </c>
      <c r="D4" s="60" t="s">
        <v>16</v>
      </c>
      <c r="E4" s="67" t="s">
        <v>0</v>
      </c>
      <c r="F4" s="67"/>
      <c r="G4" s="67"/>
      <c r="H4" s="67"/>
      <c r="I4" s="67"/>
      <c r="J4" s="67"/>
      <c r="K4" s="67"/>
      <c r="L4" s="67"/>
      <c r="M4" s="70" t="s">
        <v>26</v>
      </c>
      <c r="N4" s="71" t="s">
        <v>9</v>
      </c>
      <c r="O4" s="2" t="s">
        <v>17</v>
      </c>
      <c r="P4" s="68" t="s">
        <v>21</v>
      </c>
      <c r="Q4" s="68" t="s">
        <v>22</v>
      </c>
      <c r="R4" s="68" t="s">
        <v>23</v>
      </c>
      <c r="S4" s="68" t="s">
        <v>18</v>
      </c>
      <c r="T4" s="68" t="s">
        <v>24</v>
      </c>
    </row>
    <row r="5" spans="1:20" ht="46.5" customHeight="1">
      <c r="A5" s="60"/>
      <c r="B5" s="60"/>
      <c r="C5" s="60"/>
      <c r="D5" s="60"/>
      <c r="E5" s="60" t="s">
        <v>12</v>
      </c>
      <c r="F5" s="60"/>
      <c r="G5" s="60" t="s">
        <v>13</v>
      </c>
      <c r="H5" s="60"/>
      <c r="I5" s="60" t="s">
        <v>14</v>
      </c>
      <c r="J5" s="60"/>
      <c r="K5" s="61" t="s">
        <v>15</v>
      </c>
      <c r="L5" s="61"/>
      <c r="M5" s="70"/>
      <c r="N5" s="72"/>
      <c r="O5" s="3" t="s">
        <v>19</v>
      </c>
      <c r="P5" s="69"/>
      <c r="Q5" s="69"/>
      <c r="R5" s="69"/>
      <c r="S5" s="69" t="s">
        <v>20</v>
      </c>
      <c r="T5" s="69" t="s">
        <v>20</v>
      </c>
    </row>
    <row r="6" spans="1:20" ht="46.5" customHeight="1">
      <c r="A6" s="60"/>
      <c r="B6" s="60"/>
      <c r="C6" s="60"/>
      <c r="D6" s="60"/>
      <c r="E6" s="63"/>
      <c r="F6" s="73"/>
      <c r="G6" s="73"/>
      <c r="H6" s="73"/>
      <c r="I6" s="63"/>
      <c r="J6" s="64"/>
      <c r="K6" s="65"/>
      <c r="L6" s="66"/>
      <c r="M6" s="45"/>
      <c r="N6" s="39"/>
      <c r="O6" s="3"/>
      <c r="P6" s="38"/>
      <c r="Q6" s="38"/>
      <c r="R6" s="38"/>
      <c r="S6" s="38"/>
      <c r="T6" s="59"/>
    </row>
    <row r="7" spans="1:19" ht="24" customHeight="1">
      <c r="A7" s="60"/>
      <c r="B7" s="60"/>
      <c r="C7" s="60"/>
      <c r="D7" s="60"/>
      <c r="E7" s="4" t="s">
        <v>10</v>
      </c>
      <c r="F7" s="4" t="s">
        <v>11</v>
      </c>
      <c r="G7" s="4" t="s">
        <v>10</v>
      </c>
      <c r="H7" s="4" t="s">
        <v>11</v>
      </c>
      <c r="I7" s="4" t="s">
        <v>10</v>
      </c>
      <c r="J7" s="4" t="s">
        <v>11</v>
      </c>
      <c r="K7" s="4" t="s">
        <v>10</v>
      </c>
      <c r="L7" s="4" t="s">
        <v>11</v>
      </c>
      <c r="M7" s="2"/>
      <c r="N7" s="5"/>
      <c r="O7" s="6"/>
      <c r="P7" s="6"/>
      <c r="Q7" s="6"/>
      <c r="R7" s="6"/>
      <c r="S7" s="6"/>
    </row>
    <row r="8" spans="1:20" s="84" customFormat="1" ht="78.75" customHeight="1">
      <c r="A8" s="85" t="s">
        <v>28</v>
      </c>
      <c r="B8" s="75" t="s">
        <v>29</v>
      </c>
      <c r="C8" s="76">
        <v>1643000</v>
      </c>
      <c r="D8" s="76">
        <v>1643000</v>
      </c>
      <c r="E8" s="76">
        <v>150000</v>
      </c>
      <c r="F8" s="77">
        <v>15</v>
      </c>
      <c r="G8" s="76">
        <v>50000</v>
      </c>
      <c r="H8" s="77">
        <v>5</v>
      </c>
      <c r="I8" s="78">
        <v>200000</v>
      </c>
      <c r="J8" s="77">
        <v>20</v>
      </c>
      <c r="K8" s="78">
        <v>100000</v>
      </c>
      <c r="L8" s="79">
        <v>10</v>
      </c>
      <c r="M8" s="76">
        <v>1000000</v>
      </c>
      <c r="N8" s="80">
        <f aca="true" t="shared" si="0" ref="N8:N23">E8+G8+I8+K8+M8</f>
        <v>1500000</v>
      </c>
      <c r="O8" s="74">
        <f>M8*10/100</f>
        <v>100000</v>
      </c>
      <c r="P8" s="81">
        <v>24400</v>
      </c>
      <c r="Q8" s="74">
        <v>48</v>
      </c>
      <c r="R8" s="74">
        <v>22</v>
      </c>
      <c r="S8" s="82">
        <f>P8*Q8/22</f>
        <v>53236.36363636364</v>
      </c>
      <c r="T8" s="83">
        <f>S8/O8*100</f>
        <v>53.236363636363635</v>
      </c>
    </row>
    <row r="9" spans="1:20" ht="22.5" customHeight="1">
      <c r="A9" s="6"/>
      <c r="B9" s="8"/>
      <c r="C9" s="9"/>
      <c r="D9" s="10"/>
      <c r="E9" s="21"/>
      <c r="F9" s="18"/>
      <c r="G9" s="11"/>
      <c r="H9" s="7"/>
      <c r="I9" s="11"/>
      <c r="J9" s="7"/>
      <c r="K9" s="10"/>
      <c r="L9" s="12"/>
      <c r="M9" s="11"/>
      <c r="N9" s="13">
        <f t="shared" si="0"/>
        <v>0</v>
      </c>
      <c r="O9" s="6"/>
      <c r="P9" s="14"/>
      <c r="Q9" s="6"/>
      <c r="R9" s="6"/>
      <c r="S9" s="15"/>
      <c r="T9" s="16"/>
    </row>
    <row r="10" spans="1:20" ht="21.75" customHeight="1">
      <c r="A10" s="6"/>
      <c r="B10" s="22"/>
      <c r="C10" s="9"/>
      <c r="D10" s="10"/>
      <c r="E10" s="11"/>
      <c r="F10" s="18"/>
      <c r="G10" s="11"/>
      <c r="H10" s="7"/>
      <c r="I10" s="11"/>
      <c r="J10" s="23"/>
      <c r="K10" s="10"/>
      <c r="L10" s="12"/>
      <c r="M10" s="11"/>
      <c r="N10" s="13">
        <f t="shared" si="0"/>
        <v>0</v>
      </c>
      <c r="O10" s="6"/>
      <c r="P10" s="14"/>
      <c r="Q10" s="6"/>
      <c r="R10" s="6"/>
      <c r="S10" s="15"/>
      <c r="T10" s="16"/>
    </row>
    <row r="11" spans="1:20" ht="24.75" customHeight="1">
      <c r="A11" s="6"/>
      <c r="B11" s="8"/>
      <c r="C11" s="9"/>
      <c r="D11" s="10"/>
      <c r="E11" s="10"/>
      <c r="F11" s="18"/>
      <c r="G11" s="10"/>
      <c r="H11" s="7"/>
      <c r="I11" s="10"/>
      <c r="J11" s="7"/>
      <c r="K11" s="10"/>
      <c r="L11" s="12"/>
      <c r="M11" s="10"/>
      <c r="N11" s="13">
        <f t="shared" si="0"/>
        <v>0</v>
      </c>
      <c r="O11" s="6"/>
      <c r="P11" s="14"/>
      <c r="Q11" s="6"/>
      <c r="R11" s="6"/>
      <c r="S11" s="15"/>
      <c r="T11" s="16"/>
    </row>
    <row r="12" spans="1:20" ht="21.75" customHeight="1">
      <c r="A12" s="6"/>
      <c r="B12" s="30"/>
      <c r="C12" s="9"/>
      <c r="D12" s="10"/>
      <c r="E12" s="10"/>
      <c r="F12" s="18"/>
      <c r="G12" s="10"/>
      <c r="H12" s="7"/>
      <c r="I12" s="10"/>
      <c r="J12" s="7"/>
      <c r="K12" s="11"/>
      <c r="L12" s="12"/>
      <c r="M12" s="10"/>
      <c r="N12" s="13">
        <f t="shared" si="0"/>
        <v>0</v>
      </c>
      <c r="O12" s="6"/>
      <c r="P12" s="14"/>
      <c r="Q12" s="6"/>
      <c r="R12" s="6"/>
      <c r="S12" s="15"/>
      <c r="T12" s="16"/>
    </row>
    <row r="13" spans="1:20" ht="19.5" customHeight="1">
      <c r="A13" s="6"/>
      <c r="B13" s="22"/>
      <c r="C13" s="9"/>
      <c r="D13" s="7"/>
      <c r="E13" s="10"/>
      <c r="F13" s="18"/>
      <c r="G13" s="11"/>
      <c r="H13" s="7"/>
      <c r="I13" s="10"/>
      <c r="J13" s="7"/>
      <c r="K13" s="10"/>
      <c r="L13" s="12"/>
      <c r="M13" s="11"/>
      <c r="N13" s="13">
        <f t="shared" si="0"/>
        <v>0</v>
      </c>
      <c r="O13" s="6"/>
      <c r="P13" s="14"/>
      <c r="Q13" s="6"/>
      <c r="R13" s="6"/>
      <c r="S13" s="15"/>
      <c r="T13" s="16"/>
    </row>
    <row r="14" spans="1:20" ht="18.75" customHeight="1">
      <c r="A14" s="6"/>
      <c r="B14" s="22"/>
      <c r="C14" s="9"/>
      <c r="D14" s="11"/>
      <c r="E14" s="11"/>
      <c r="F14" s="18"/>
      <c r="G14" s="11"/>
      <c r="H14" s="7"/>
      <c r="I14" s="11"/>
      <c r="J14" s="23"/>
      <c r="K14" s="10"/>
      <c r="L14" s="12"/>
      <c r="M14" s="11"/>
      <c r="N14" s="13">
        <f t="shared" si="0"/>
        <v>0</v>
      </c>
      <c r="O14" s="6"/>
      <c r="P14" s="14"/>
      <c r="Q14" s="6"/>
      <c r="R14" s="6"/>
      <c r="S14" s="15"/>
      <c r="T14" s="16"/>
    </row>
    <row r="15" spans="1:20" ht="20.25" customHeight="1">
      <c r="A15" s="6"/>
      <c r="B15" s="24"/>
      <c r="C15" s="9"/>
      <c r="D15" s="25"/>
      <c r="E15" s="26"/>
      <c r="F15" s="18"/>
      <c r="G15" s="26"/>
      <c r="H15" s="7"/>
      <c r="I15" s="26"/>
      <c r="J15" s="7"/>
      <c r="K15" s="26"/>
      <c r="L15" s="12"/>
      <c r="M15" s="11"/>
      <c r="N15" s="13">
        <f t="shared" si="0"/>
        <v>0</v>
      </c>
      <c r="O15" s="6"/>
      <c r="P15" s="14"/>
      <c r="Q15" s="6"/>
      <c r="R15" s="6"/>
      <c r="S15" s="15"/>
      <c r="T15" s="16"/>
    </row>
    <row r="16" spans="1:20" ht="21.75" customHeight="1">
      <c r="A16" s="6"/>
      <c r="B16" s="22"/>
      <c r="C16" s="9"/>
      <c r="D16" s="29"/>
      <c r="E16" s="11"/>
      <c r="F16" s="18"/>
      <c r="G16" s="11"/>
      <c r="H16" s="7"/>
      <c r="I16" s="11"/>
      <c r="J16" s="7"/>
      <c r="K16" s="26"/>
      <c r="L16" s="12"/>
      <c r="M16" s="10"/>
      <c r="N16" s="13">
        <f t="shared" si="0"/>
        <v>0</v>
      </c>
      <c r="O16" s="6"/>
      <c r="P16" s="14"/>
      <c r="Q16" s="6"/>
      <c r="R16" s="6"/>
      <c r="S16" s="15"/>
      <c r="T16" s="16"/>
    </row>
    <row r="17" spans="1:20" ht="19.5" customHeight="1">
      <c r="A17" s="6"/>
      <c r="B17" s="22"/>
      <c r="C17" s="9"/>
      <c r="D17" s="10"/>
      <c r="E17" s="10"/>
      <c r="F17" s="18"/>
      <c r="G17" s="11"/>
      <c r="H17" s="7"/>
      <c r="I17" s="11"/>
      <c r="J17" s="7"/>
      <c r="K17" s="29"/>
      <c r="L17" s="12"/>
      <c r="M17" s="10"/>
      <c r="N17" s="13">
        <f t="shared" si="0"/>
        <v>0</v>
      </c>
      <c r="O17" s="6"/>
      <c r="P17" s="14"/>
      <c r="Q17" s="6"/>
      <c r="R17" s="6"/>
      <c r="S17" s="15"/>
      <c r="T17" s="16"/>
    </row>
    <row r="18" spans="1:20" ht="21.75" customHeight="1">
      <c r="A18" s="6"/>
      <c r="B18" s="8"/>
      <c r="C18" s="17"/>
      <c r="D18" s="10"/>
      <c r="E18" s="13"/>
      <c r="F18" s="18"/>
      <c r="G18" s="19"/>
      <c r="H18" s="7"/>
      <c r="I18" s="13"/>
      <c r="J18" s="7"/>
      <c r="K18" s="29"/>
      <c r="L18" s="12"/>
      <c r="M18" s="11"/>
      <c r="N18" s="13">
        <f t="shared" si="0"/>
        <v>0</v>
      </c>
      <c r="O18" s="6"/>
      <c r="P18" s="14"/>
      <c r="Q18" s="6"/>
      <c r="R18" s="6"/>
      <c r="S18" s="15"/>
      <c r="T18" s="16"/>
    </row>
    <row r="19" spans="1:20" ht="26.25" customHeight="1">
      <c r="A19" s="6"/>
      <c r="B19" s="8"/>
      <c r="C19" s="9"/>
      <c r="D19" s="7"/>
      <c r="E19" s="10"/>
      <c r="F19" s="18"/>
      <c r="G19" s="11"/>
      <c r="H19" s="7"/>
      <c r="I19" s="11"/>
      <c r="J19" s="7"/>
      <c r="K19" s="10"/>
      <c r="L19" s="12"/>
      <c r="M19" s="11"/>
      <c r="N19" s="13">
        <f t="shared" si="0"/>
        <v>0</v>
      </c>
      <c r="O19" s="6"/>
      <c r="P19" s="14"/>
      <c r="Q19" s="6"/>
      <c r="R19" s="6"/>
      <c r="S19" s="15"/>
      <c r="T19" s="16"/>
    </row>
    <row r="20" spans="1:20" ht="62.25" customHeight="1">
      <c r="A20" s="6"/>
      <c r="B20" s="27"/>
      <c r="C20" s="9"/>
      <c r="D20" s="10"/>
      <c r="E20" s="10"/>
      <c r="F20" s="18"/>
      <c r="G20" s="10"/>
      <c r="H20" s="7"/>
      <c r="I20" s="10"/>
      <c r="J20" s="7"/>
      <c r="K20" s="10"/>
      <c r="L20" s="12"/>
      <c r="M20" s="10"/>
      <c r="N20" s="13">
        <f t="shared" si="0"/>
        <v>0</v>
      </c>
      <c r="O20" s="6"/>
      <c r="P20" s="14"/>
      <c r="Q20" s="6"/>
      <c r="R20" s="6"/>
      <c r="S20" s="15"/>
      <c r="T20" s="16"/>
    </row>
    <row r="21" spans="1:20" ht="27" customHeight="1">
      <c r="A21" s="6"/>
      <c r="B21" s="22"/>
      <c r="C21" s="9"/>
      <c r="D21" s="18"/>
      <c r="E21" s="10"/>
      <c r="F21" s="18"/>
      <c r="G21" s="29"/>
      <c r="H21" s="7"/>
      <c r="I21" s="29"/>
      <c r="J21" s="23"/>
      <c r="K21" s="11"/>
      <c r="L21" s="12"/>
      <c r="M21" s="10"/>
      <c r="N21" s="13">
        <f t="shared" si="0"/>
        <v>0</v>
      </c>
      <c r="O21" s="6"/>
      <c r="P21" s="14"/>
      <c r="Q21" s="6"/>
      <c r="R21" s="6"/>
      <c r="S21" s="15"/>
      <c r="T21" s="16"/>
    </row>
    <row r="22" spans="1:20" ht="23.25" customHeight="1">
      <c r="A22" s="6"/>
      <c r="B22" s="22"/>
      <c r="C22" s="9"/>
      <c r="D22" s="10"/>
      <c r="E22" s="10"/>
      <c r="F22" s="18"/>
      <c r="G22" s="10"/>
      <c r="H22" s="7"/>
      <c r="I22" s="10"/>
      <c r="J22" s="7"/>
      <c r="K22" s="29"/>
      <c r="L22" s="12"/>
      <c r="M22" s="10"/>
      <c r="N22" s="13">
        <f t="shared" si="0"/>
        <v>0</v>
      </c>
      <c r="O22" s="6"/>
      <c r="P22" s="14"/>
      <c r="Q22" s="6"/>
      <c r="R22" s="6"/>
      <c r="S22" s="15"/>
      <c r="T22" s="16"/>
    </row>
    <row r="23" spans="1:20" ht="35.25" customHeight="1">
      <c r="A23" s="6"/>
      <c r="B23" s="43"/>
      <c r="C23" s="9"/>
      <c r="D23" s="18"/>
      <c r="E23" s="10"/>
      <c r="F23" s="18"/>
      <c r="G23" s="29"/>
      <c r="H23" s="7"/>
      <c r="I23" s="10"/>
      <c r="J23" s="7"/>
      <c r="K23" s="11"/>
      <c r="L23" s="12"/>
      <c r="M23" s="10"/>
      <c r="N23" s="13">
        <f t="shared" si="0"/>
        <v>0</v>
      </c>
      <c r="O23" s="6"/>
      <c r="P23" s="14"/>
      <c r="Q23" s="6"/>
      <c r="R23" s="6"/>
      <c r="S23" s="15"/>
      <c r="T23" s="16"/>
    </row>
    <row r="24" spans="1:20" s="42" customFormat="1" ht="27" customHeight="1">
      <c r="A24" s="47" t="s">
        <v>6</v>
      </c>
      <c r="B24" s="47"/>
      <c r="C24" s="47"/>
      <c r="D24" s="47"/>
      <c r="E24" s="46">
        <f aca="true" t="shared" si="1" ref="E24:M24">SUM(C24:D24)</f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46">
        <f t="shared" si="1"/>
        <v>0</v>
      </c>
      <c r="M24" s="46">
        <f t="shared" si="1"/>
        <v>0</v>
      </c>
      <c r="N24" s="46">
        <f>N18+N19+N20+N21+N22+N23</f>
        <v>0</v>
      </c>
      <c r="O24" s="36">
        <f>M18*10/100</f>
        <v>0</v>
      </c>
      <c r="P24" s="37">
        <v>24400</v>
      </c>
      <c r="Q24" s="36">
        <v>20</v>
      </c>
      <c r="R24" s="36">
        <v>22</v>
      </c>
      <c r="S24" s="40">
        <f aca="true" t="shared" si="2" ref="S24:S41">P24*Q24/22</f>
        <v>22181.81818181818</v>
      </c>
      <c r="T24" s="41" t="e">
        <f aca="true" t="shared" si="3" ref="T24:T42">S24/O24*100</f>
        <v>#DIV/0!</v>
      </c>
    </row>
    <row r="25" spans="1:20" ht="33" customHeight="1" hidden="1">
      <c r="A25" s="43" t="s">
        <v>4</v>
      </c>
      <c r="B25" s="43"/>
      <c r="C25" s="43">
        <v>1102000</v>
      </c>
      <c r="D25" s="43" t="s">
        <v>3</v>
      </c>
      <c r="E25" s="43"/>
      <c r="F25" s="43" t="e">
        <f>E25/M25*100</f>
        <v>#DIV/0!</v>
      </c>
      <c r="G25" s="43"/>
      <c r="H25" s="43" t="e">
        <f>G25/M25*100</f>
        <v>#DIV/0!</v>
      </c>
      <c r="I25" s="43" t="s">
        <v>3</v>
      </c>
      <c r="J25" s="43" t="e">
        <f>I25/M25*100</f>
        <v>#VALUE!</v>
      </c>
      <c r="K25" s="43"/>
      <c r="L25" s="43" t="e">
        <f>K25/M25*100</f>
        <v>#DIV/0!</v>
      </c>
      <c r="M25" s="43"/>
      <c r="N25" s="43" t="e">
        <f>E25+G25+I25+K25+M25</f>
        <v>#VALUE!</v>
      </c>
      <c r="O25" s="6">
        <f>M25*10/100</f>
        <v>0</v>
      </c>
      <c r="P25" s="14">
        <v>24400</v>
      </c>
      <c r="Q25" s="6"/>
      <c r="R25" s="6">
        <v>22</v>
      </c>
      <c r="S25" s="15">
        <f t="shared" si="2"/>
        <v>0</v>
      </c>
      <c r="T25" s="16" t="e">
        <f t="shared" si="3"/>
        <v>#DIV/0!</v>
      </c>
    </row>
    <row r="26" spans="1:20" s="42" customFormat="1" ht="35.25" customHeight="1">
      <c r="A26" s="47"/>
      <c r="B26" s="47"/>
      <c r="C26" s="47">
        <v>1000000</v>
      </c>
      <c r="D26" s="47">
        <v>986350</v>
      </c>
      <c r="E26" s="46"/>
      <c r="F26" s="58"/>
      <c r="G26" s="46"/>
      <c r="H26" s="58"/>
      <c r="I26" s="46"/>
      <c r="J26" s="58"/>
      <c r="K26" s="46"/>
      <c r="L26" s="58"/>
      <c r="M26" s="46"/>
      <c r="N26" s="46"/>
      <c r="O26" s="36">
        <f>M9*10/100</f>
        <v>0</v>
      </c>
      <c r="P26" s="37">
        <v>24400</v>
      </c>
      <c r="Q26" s="36">
        <v>30</v>
      </c>
      <c r="R26" s="36">
        <v>22</v>
      </c>
      <c r="S26" s="40">
        <f t="shared" si="2"/>
        <v>33272.72727272727</v>
      </c>
      <c r="T26" s="41" t="e">
        <f t="shared" si="3"/>
        <v>#DIV/0!</v>
      </c>
    </row>
    <row r="27" spans="15:20" ht="32.25" customHeight="1">
      <c r="O27" s="6">
        <f>M19*10/100</f>
        <v>0</v>
      </c>
      <c r="P27" s="14">
        <v>24400</v>
      </c>
      <c r="Q27" s="6">
        <v>25</v>
      </c>
      <c r="R27" s="6">
        <v>22</v>
      </c>
      <c r="S27" s="15">
        <f t="shared" si="2"/>
        <v>27727.272727272728</v>
      </c>
      <c r="T27" s="16" t="e">
        <f t="shared" si="3"/>
        <v>#DIV/0!</v>
      </c>
    </row>
    <row r="28" spans="15:20" ht="33" customHeight="1">
      <c r="O28" s="6">
        <f>M13*10/100</f>
        <v>0</v>
      </c>
      <c r="P28" s="14">
        <v>24400</v>
      </c>
      <c r="Q28" s="6">
        <v>35</v>
      </c>
      <c r="R28" s="6">
        <v>22</v>
      </c>
      <c r="S28" s="15">
        <f t="shared" si="2"/>
        <v>38818.181818181816</v>
      </c>
      <c r="T28" s="16" t="e">
        <f t="shared" si="3"/>
        <v>#DIV/0!</v>
      </c>
    </row>
    <row r="29" spans="3:20" ht="30" customHeight="1">
      <c r="C29" s="9" t="s">
        <v>3</v>
      </c>
      <c r="D29" s="11">
        <v>810000</v>
      </c>
      <c r="O29" s="6">
        <f>M10*10/100</f>
        <v>0</v>
      </c>
      <c r="P29" s="14">
        <v>24400</v>
      </c>
      <c r="Q29" s="6"/>
      <c r="R29" s="6">
        <v>22</v>
      </c>
      <c r="S29" s="15">
        <f t="shared" si="2"/>
        <v>0</v>
      </c>
      <c r="T29" s="16" t="e">
        <f t="shared" si="3"/>
        <v>#DIV/0!</v>
      </c>
    </row>
    <row r="30" spans="15:20" ht="38.25" customHeight="1">
      <c r="O30" s="6">
        <f>M14*10/100</f>
        <v>0</v>
      </c>
      <c r="P30" s="14">
        <v>24400</v>
      </c>
      <c r="Q30" s="6">
        <v>35</v>
      </c>
      <c r="R30" s="6">
        <v>22</v>
      </c>
      <c r="S30" s="15">
        <f t="shared" si="2"/>
        <v>38818.181818181816</v>
      </c>
      <c r="T30" s="16" t="e">
        <f t="shared" si="3"/>
        <v>#DIV/0!</v>
      </c>
    </row>
    <row r="31" spans="3:20" ht="45" customHeight="1">
      <c r="C31" s="9">
        <v>1500000</v>
      </c>
      <c r="D31" s="10">
        <v>1500000</v>
      </c>
      <c r="O31" s="6">
        <f>M11*10/100</f>
        <v>0</v>
      </c>
      <c r="P31" s="14">
        <v>24400</v>
      </c>
      <c r="Q31" s="6">
        <v>43</v>
      </c>
      <c r="R31" s="6">
        <v>22</v>
      </c>
      <c r="S31" s="15">
        <f t="shared" si="2"/>
        <v>47690.90909090909</v>
      </c>
      <c r="T31" s="16" t="e">
        <f t="shared" si="3"/>
        <v>#DIV/0!</v>
      </c>
    </row>
    <row r="32" spans="15:20" ht="38.25" customHeight="1">
      <c r="O32" s="6">
        <f>M15*10/100</f>
        <v>0</v>
      </c>
      <c r="P32" s="14">
        <v>24400</v>
      </c>
      <c r="Q32" s="6"/>
      <c r="R32" s="6">
        <v>22</v>
      </c>
      <c r="S32" s="15">
        <f t="shared" si="2"/>
        <v>0</v>
      </c>
      <c r="T32" s="16" t="e">
        <f t="shared" si="3"/>
        <v>#DIV/0!</v>
      </c>
    </row>
    <row r="33" spans="15:20" ht="66" customHeight="1">
      <c r="O33" s="6">
        <f>M20*10/100</f>
        <v>0</v>
      </c>
      <c r="P33" s="14">
        <v>24400</v>
      </c>
      <c r="Q33" s="6"/>
      <c r="R33" s="6">
        <v>22</v>
      </c>
      <c r="S33" s="15">
        <f t="shared" si="2"/>
        <v>0</v>
      </c>
      <c r="T33" s="16" t="e">
        <f t="shared" si="3"/>
        <v>#DIV/0!</v>
      </c>
    </row>
    <row r="34" spans="2:20" ht="26.25" customHeight="1" hidden="1">
      <c r="B34" s="20" t="s">
        <v>5</v>
      </c>
      <c r="C34" s="9">
        <v>1000000</v>
      </c>
      <c r="D34" s="18" t="s">
        <v>3</v>
      </c>
      <c r="E34" s="18"/>
      <c r="F34" s="18" t="e">
        <f>E34/M34*100</f>
        <v>#DIV/0!</v>
      </c>
      <c r="G34" s="18"/>
      <c r="H34" s="7" t="e">
        <f>G34/M34*100</f>
        <v>#DIV/0!</v>
      </c>
      <c r="I34" s="18" t="s">
        <v>3</v>
      </c>
      <c r="J34" s="7" t="e">
        <f>I34/M34*100</f>
        <v>#VALUE!</v>
      </c>
      <c r="K34" s="18"/>
      <c r="L34" s="12" t="e">
        <f>K34/M34*100</f>
        <v>#DIV/0!</v>
      </c>
      <c r="M34" s="28"/>
      <c r="N34" s="13" t="e">
        <f>E34+G34+I34+K34+M34</f>
        <v>#VALUE!</v>
      </c>
      <c r="O34" s="6">
        <f>M34*10/100</f>
        <v>0</v>
      </c>
      <c r="P34" s="14">
        <v>24400</v>
      </c>
      <c r="Q34" s="6"/>
      <c r="R34" s="6">
        <v>22</v>
      </c>
      <c r="S34" s="15">
        <f t="shared" si="2"/>
        <v>0</v>
      </c>
      <c r="T34" s="16" t="e">
        <f t="shared" si="3"/>
        <v>#DIV/0!</v>
      </c>
    </row>
    <row r="35" spans="15:20" ht="36.75" customHeight="1">
      <c r="O35" s="6">
        <f>M21*10/100</f>
        <v>0</v>
      </c>
      <c r="P35" s="14">
        <v>24400</v>
      </c>
      <c r="Q35" s="6"/>
      <c r="R35" s="6">
        <v>22</v>
      </c>
      <c r="S35" s="15">
        <f t="shared" si="2"/>
        <v>0</v>
      </c>
      <c r="T35" s="16" t="e">
        <f t="shared" si="3"/>
        <v>#DIV/0!</v>
      </c>
    </row>
    <row r="36" spans="15:20" ht="37.5" customHeight="1">
      <c r="O36" s="6">
        <f>M16*10/100</f>
        <v>0</v>
      </c>
      <c r="P36" s="14">
        <v>24400</v>
      </c>
      <c r="Q36" s="6">
        <v>35</v>
      </c>
      <c r="R36" s="6">
        <v>22</v>
      </c>
      <c r="S36" s="15">
        <f t="shared" si="2"/>
        <v>38818.181818181816</v>
      </c>
      <c r="T36" s="16" t="e">
        <f t="shared" si="3"/>
        <v>#DIV/0!</v>
      </c>
    </row>
    <row r="37" spans="15:20" ht="45" customHeight="1">
      <c r="O37" s="6">
        <f>M17*10/100</f>
        <v>0</v>
      </c>
      <c r="P37" s="14">
        <v>24400</v>
      </c>
      <c r="Q37" s="6"/>
      <c r="R37" s="6">
        <v>22</v>
      </c>
      <c r="S37" s="15">
        <f t="shared" si="2"/>
        <v>0</v>
      </c>
      <c r="T37" s="16" t="e">
        <f t="shared" si="3"/>
        <v>#DIV/0!</v>
      </c>
    </row>
    <row r="38" spans="15:20" ht="37.5" customHeight="1">
      <c r="O38" s="6">
        <f>M22*10/100</f>
        <v>0</v>
      </c>
      <c r="P38" s="14">
        <v>24400</v>
      </c>
      <c r="Q38" s="6">
        <v>48</v>
      </c>
      <c r="R38" s="6">
        <v>22</v>
      </c>
      <c r="S38" s="15">
        <f t="shared" si="2"/>
        <v>53236.36363636364</v>
      </c>
      <c r="T38" s="16" t="e">
        <f t="shared" si="3"/>
        <v>#DIV/0!</v>
      </c>
    </row>
    <row r="39" spans="3:20" ht="53.25" customHeight="1">
      <c r="C39" s="9">
        <v>1000000</v>
      </c>
      <c r="D39" s="18">
        <v>1360000</v>
      </c>
      <c r="O39" s="6">
        <f>M12*10/100</f>
        <v>0</v>
      </c>
      <c r="P39" s="14">
        <v>24400</v>
      </c>
      <c r="Q39" s="6"/>
      <c r="R39" s="6">
        <v>22</v>
      </c>
      <c r="S39" s="15">
        <f t="shared" si="2"/>
        <v>0</v>
      </c>
      <c r="T39" s="16" t="e">
        <f t="shared" si="3"/>
        <v>#DIV/0!</v>
      </c>
    </row>
    <row r="40" spans="15:20" ht="33.75" customHeight="1">
      <c r="O40" s="6">
        <f>M23*10/100</f>
        <v>0</v>
      </c>
      <c r="P40" s="14">
        <v>24400</v>
      </c>
      <c r="Q40" s="6">
        <v>40</v>
      </c>
      <c r="R40" s="6">
        <v>22</v>
      </c>
      <c r="S40" s="15">
        <f t="shared" si="2"/>
        <v>44363.63636363636</v>
      </c>
      <c r="T40" s="16" t="e">
        <f t="shared" si="3"/>
        <v>#DIV/0!</v>
      </c>
    </row>
    <row r="41" spans="2:20" ht="39" customHeight="1" hidden="1">
      <c r="B41" s="34" t="s">
        <v>8</v>
      </c>
      <c r="C41" s="31" t="s">
        <v>7</v>
      </c>
      <c r="D41" s="32"/>
      <c r="E41" s="49"/>
      <c r="F41" s="32" t="e">
        <f>E41/M41*100</f>
        <v>#DIV/0!</v>
      </c>
      <c r="G41" s="33"/>
      <c r="H41" s="50" t="e">
        <f>G41/M41*100</f>
        <v>#DIV/0!</v>
      </c>
      <c r="I41" s="49"/>
      <c r="J41" s="50" t="e">
        <f>I41/M41*100</f>
        <v>#DIV/0!</v>
      </c>
      <c r="K41" s="33"/>
      <c r="L41" s="51" t="e">
        <f>K41/M41*100</f>
        <v>#DIV/0!</v>
      </c>
      <c r="M41" s="52"/>
      <c r="N41" s="53">
        <f>E41+G41+I41+K41+M41</f>
        <v>0</v>
      </c>
      <c r="O41" s="6">
        <f>M41*10/100</f>
        <v>0</v>
      </c>
      <c r="P41" s="6"/>
      <c r="Q41" s="6"/>
      <c r="R41" s="6">
        <v>22</v>
      </c>
      <c r="S41" s="15">
        <f t="shared" si="2"/>
        <v>0</v>
      </c>
      <c r="T41" s="16" t="e">
        <f t="shared" si="3"/>
        <v>#DIV/0!</v>
      </c>
    </row>
    <row r="42" spans="2:20" ht="22.5" customHeight="1">
      <c r="B42" s="54"/>
      <c r="C42" s="55"/>
      <c r="D42" s="56"/>
      <c r="E42" s="56"/>
      <c r="F42" s="57"/>
      <c r="G42" s="56"/>
      <c r="H42" s="57"/>
      <c r="I42" s="56"/>
      <c r="J42" s="57"/>
      <c r="K42" s="56"/>
      <c r="L42" s="57"/>
      <c r="M42" s="56"/>
      <c r="N42" s="56"/>
      <c r="O42" s="48">
        <f>M42*10/100</f>
        <v>0</v>
      </c>
      <c r="P42" s="14">
        <v>24400</v>
      </c>
      <c r="Q42" s="6"/>
      <c r="R42" s="6">
        <v>22</v>
      </c>
      <c r="S42" s="6"/>
      <c r="T42" s="16" t="e">
        <f t="shared" si="3"/>
        <v>#DIV/0!</v>
      </c>
    </row>
    <row r="43" ht="15">
      <c r="B43" s="35"/>
    </row>
    <row r="44" ht="15">
      <c r="B44" s="35"/>
    </row>
    <row r="45" ht="15">
      <c r="B45" s="35"/>
    </row>
    <row r="47" ht="15">
      <c r="B47" s="35"/>
    </row>
    <row r="48" ht="15">
      <c r="B48" s="35"/>
    </row>
    <row r="49" ht="15">
      <c r="B49" s="35"/>
    </row>
  </sheetData>
  <sheetProtection/>
  <mergeCells count="20">
    <mergeCell ref="E6:H6"/>
    <mergeCell ref="I5:J5"/>
    <mergeCell ref="E4:L4"/>
    <mergeCell ref="T4:T5"/>
    <mergeCell ref="P4:P5"/>
    <mergeCell ref="Q4:Q5"/>
    <mergeCell ref="S4:S5"/>
    <mergeCell ref="R4:R5"/>
    <mergeCell ref="M4:M5"/>
    <mergeCell ref="N4:N5"/>
    <mergeCell ref="E5:F5"/>
    <mergeCell ref="G5:H5"/>
    <mergeCell ref="A4:A7"/>
    <mergeCell ref="K5:L5"/>
    <mergeCell ref="B3:N3"/>
    <mergeCell ref="I6:J6"/>
    <mergeCell ref="K6:L6"/>
    <mergeCell ref="B4:B7"/>
    <mergeCell ref="C4:C7"/>
    <mergeCell ref="D4:D7"/>
  </mergeCells>
  <printOptions/>
  <pageMargins left="0.5905511811023623" right="0" top="0" bottom="0" header="0.2362204724409449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2016-10-26T09:49:48Z</cp:lastPrinted>
  <dcterms:created xsi:type="dcterms:W3CDTF">2006-09-16T00:00:00Z</dcterms:created>
  <dcterms:modified xsi:type="dcterms:W3CDTF">2017-01-16T12:33:07Z</dcterms:modified>
  <cp:category/>
  <cp:version/>
  <cp:contentType/>
  <cp:contentStatus/>
</cp:coreProperties>
</file>